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'!$BN$6:$BO$45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<sst xmlns="http://schemas.openxmlformats.org/spreadsheetml/2006/main" count="410" uniqueCount="84">
  <si>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</si>
  <si>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</si>
  <si>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</si>
  <si>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</si>
  <si>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</si>
  <si>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</si>
  <si>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</si>
  <si>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</si>
  <si>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</si>
  <si>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</si>
  <si>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</si>
  <si>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</si>
  <si>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</si>
  <si>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</si>
  <si>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</si>
  <si>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</si>
  <si>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</si>
  <si>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</si>
  <si>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</si>
  <si>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</si>
  <si>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</si>
  <si>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</si>
  <si>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</si>
  <si>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</si>
  <si>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</si>
  <si>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</si>
  <si>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</si>
  <si>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</si>
  <si>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</si>
  <si>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</si>
  <si>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</si>
  <si>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</si>
  <si>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</si>
  <si>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</si>
  <si>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</si>
  <si>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</si>
  <si>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</si>
  <si>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</si>
  <si>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</si>
  <si>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</si>
  <si>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</si>
  <si>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</si>
  <si>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</si>
  <si>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</si>
  <si>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</si>
  <si>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</si>
  <si>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</si>
  <si>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</si>
  <si>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</si>
  <si>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</si>
  <si>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</si>
  <si>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</si>
  <si>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</si>
  <si>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</si>
  <si>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</si>
  <si>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</si>
  <si>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</si>
  <si>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</si>
  <si>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</si>
  <si>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</si>
  <si>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</si>
  <si>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</si>
  <si>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</si>
  <si>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</si>
  <si>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</si>
  <si>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</si>
  <si>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</si>
  <si>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</si>
  <si>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</si>
  <si>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</si>
  <si>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магазин
"Бриз",
ООО "Бриз",
пр.Комсомоль-
ский, д.39</t>
  </si>
  <si>
    <t>магазин
"Волна"
ИП Бабке-
вич В.М.,
ул.Народная,
д.20</t>
  </si>
  <si>
    <t>магазин
"Провиант"
ИП Бонда-
рев А.В.,
ул.Гоголя
д.38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</si>
  <si>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</si>
  <si>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</si>
  <si>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нет </t>
  </si>
  <si>
    <t>магазин
Валдайского
Райпо "Кооператор", ул.Гоголя 12/2</t>
  </si>
  <si>
    <t>павильон
ИП Никола-
ев Н.Н.,
ул.Железно-
дорожная Рядом с д.№33</t>
  </si>
  <si>
    <t>Рынок
ул.Железнодорожная, д.25</t>
  </si>
  <si>
    <t>магазин
"Разница",
ООО "Ритм 2000",
пл.Свободы, д.7</t>
  </si>
  <si>
    <t>магазин
"Дикси"
АО "Дикси",
пр.Василье-
ва , д.32а</t>
  </si>
  <si>
    <t>магазин
"Реал Фрут",
ООО
"Мидя"
ул.Радищева, д.6 б</t>
  </si>
  <si>
    <t>магазин "Феникс"
ИП Хренов Н.Д. ул.Ленина д.39а</t>
  </si>
  <si>
    <t xml:space="preserve">Результаты мониторинга цен на фиксированный набор товаров в Валдайском муниципальном районе по состоянию на 29.05.2015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</si>
</sst>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top"/>
    </xf>
    <xf numFmtId="0" fontId="2" fillId="0" borderId="8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658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selection activeCell="G6" sqref="G6"/>
    </sheetView>
  </sheetViews>
  <sheetFormatPr defaultRowHeight="12.75"/>
  <cols>
    <col min="1" max="1" width="11.7109375" style="3" bestFit="1" customWidth="1"/>
    <col min="2" max="2" width="11.42578125" style="3" bestFit="1" customWidth="1"/>
    <col min="3" max="3" width="3.85546875" style="3" bestFit="1" customWidth="1"/>
    <col min="4" max="4" width="42" style="2" customWidth="1"/>
    <col min="5" max="6" width="7.85546875" style="2" bestFit="1" customWidth="1"/>
    <col min="7" max="7" width="8.140625" style="2" bestFit="1" customWidth="1"/>
    <col min="8" max="8" width="9.7109375" style="2" bestFit="1" customWidth="1"/>
    <col min="9" max="10" width="7.85546875" style="2" bestFit="1" customWidth="1"/>
    <col min="11" max="11" width="5.5703125" style="2" bestFit="1" customWidth="1"/>
    <col min="12" max="12" width="7.28515625" style="2" bestFit="1" customWidth="1"/>
    <col min="13" max="13" width="8" style="2" bestFit="1" customWidth="1"/>
    <col min="14" max="15" width="7.85546875" style="2" bestFit="1" customWidth="1"/>
    <col min="16" max="16" width="8.7109375" style="2" bestFit="1" customWidth="1"/>
    <col min="17" max="17" width="7.85546875" style="2" bestFit="1" customWidth="1"/>
    <col min="18" max="19" width="8" style="2" bestFit="1" customWidth="1"/>
    <col min="20" max="20" width="5.28515625" style="2" bestFit="1" customWidth="1"/>
    <col min="21" max="21" width="6.7109375" style="2" bestFit="1" customWidth="1"/>
    <col min="22" max="22" width="8" style="2" bestFit="1" customWidth="1"/>
    <col min="23" max="23" width="7.85546875" style="2" bestFit="1" customWidth="1"/>
    <col min="24" max="24" width="7.7109375" style="2" bestFit="1" customWidth="1"/>
    <col min="25" max="25" width="7.5703125" style="2" bestFit="1" customWidth="1"/>
    <col min="26" max="26" width="8.7109375" style="2" bestFit="1" customWidth="1"/>
    <col min="27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29" t="s">
        <v>4</v>
      </c>
      <c r="AV1" s="29"/>
      <c r="AW1" s="29"/>
    </row>
    <row r="2" spans="1:67" ht="30" customHeight="1">
      <c r="C2" s="30" t="s">
        <v>83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29.25" customHeight="1">
      <c r="A3" s="34" t="s">
        <v>41</v>
      </c>
      <c r="B3" s="37" t="s">
        <v>48</v>
      </c>
      <c r="C3" s="37" t="s">
        <v>47</v>
      </c>
      <c r="D3" s="37" t="s">
        <v>0</v>
      </c>
      <c r="E3" s="31" t="s">
        <v>1</v>
      </c>
      <c r="F3" s="32"/>
      <c r="G3" s="32"/>
      <c r="H3" s="32"/>
      <c r="I3" s="32"/>
      <c r="J3" s="32"/>
      <c r="K3" s="32"/>
      <c r="L3" s="32"/>
      <c r="M3" s="33"/>
      <c r="N3" s="31" t="s">
        <v>57</v>
      </c>
      <c r="O3" s="32"/>
      <c r="P3" s="32"/>
      <c r="Q3" s="32"/>
      <c r="R3" s="32"/>
      <c r="S3" s="32"/>
      <c r="T3" s="32"/>
      <c r="U3" s="32"/>
      <c r="V3" s="33"/>
      <c r="W3" s="31" t="s">
        <v>2</v>
      </c>
      <c r="X3" s="32"/>
      <c r="Y3" s="32"/>
      <c r="Z3" s="32"/>
      <c r="AA3" s="32"/>
      <c r="AB3" s="32"/>
      <c r="AC3" s="32"/>
      <c r="AD3" s="32"/>
      <c r="AE3" s="33"/>
      <c r="AF3" s="31" t="s">
        <v>3</v>
      </c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3"/>
      <c r="AS3" s="31" t="s">
        <v>42</v>
      </c>
      <c r="AT3" s="32"/>
      <c r="AU3" s="32"/>
      <c r="AV3" s="32"/>
      <c r="AW3" s="33"/>
      <c r="AY3" s="42" t="s">
        <v>60</v>
      </c>
      <c r="AZ3" s="46"/>
      <c r="BA3" s="43"/>
      <c r="BB3" s="42" t="s">
        <v>61</v>
      </c>
      <c r="BC3" s="46"/>
      <c r="BD3" s="43"/>
      <c r="BE3" s="42" t="s">
        <v>62</v>
      </c>
      <c r="BF3" s="46"/>
      <c r="BG3" s="43"/>
      <c r="BH3" s="42" t="s">
        <v>63</v>
      </c>
      <c r="BI3" s="46"/>
      <c r="BJ3" s="43"/>
      <c r="BK3" s="47" t="s">
        <v>64</v>
      </c>
      <c r="BL3" s="49"/>
      <c r="BM3" s="48"/>
      <c r="BN3" s="47" t="s">
        <v>65</v>
      </c>
      <c r="BO3" s="48"/>
    </row>
    <row r="4" spans="1:67" ht="106.5" customHeight="1">
      <c r="A4" s="35"/>
      <c r="B4" s="38"/>
      <c r="C4" s="38"/>
      <c r="D4" s="38"/>
      <c r="E4" s="40" t="s">
        <v>73</v>
      </c>
      <c r="F4" s="41"/>
      <c r="G4" s="40" t="s">
        <v>80</v>
      </c>
      <c r="H4" s="41"/>
      <c r="I4" s="40" t="s">
        <v>79</v>
      </c>
      <c r="J4" s="41"/>
      <c r="K4" s="31" t="s">
        <v>56</v>
      </c>
      <c r="L4" s="32"/>
      <c r="M4" s="33"/>
      <c r="N4" s="40" t="s">
        <v>76</v>
      </c>
      <c r="O4" s="41"/>
      <c r="P4" s="40" t="s">
        <v>70</v>
      </c>
      <c r="Q4" s="41"/>
      <c r="R4" s="40" t="s">
        <v>82</v>
      </c>
      <c r="S4" s="41"/>
      <c r="T4" s="31" t="s">
        <v>56</v>
      </c>
      <c r="U4" s="32"/>
      <c r="V4" s="33"/>
      <c r="W4" s="40" t="s">
        <v>71</v>
      </c>
      <c r="X4" s="41"/>
      <c r="Y4" s="40" t="s">
        <v>81</v>
      </c>
      <c r="Z4" s="41"/>
      <c r="AA4" s="40" t="s">
        <v>72</v>
      </c>
      <c r="AB4" s="41"/>
      <c r="AC4" s="31" t="s">
        <v>56</v>
      </c>
      <c r="AD4" s="32"/>
      <c r="AE4" s="33"/>
      <c r="AF4" s="40" t="s">
        <v>77</v>
      </c>
      <c r="AG4" s="41"/>
      <c r="AH4" s="31"/>
      <c r="AI4" s="33"/>
      <c r="AJ4" s="31"/>
      <c r="AK4" s="33"/>
      <c r="AL4" s="31"/>
      <c r="AM4" s="33"/>
      <c r="AN4" s="31"/>
      <c r="AO4" s="33"/>
      <c r="AP4" s="31" t="s">
        <v>56</v>
      </c>
      <c r="AQ4" s="32"/>
      <c r="AR4" s="33"/>
      <c r="AS4" s="40" t="s">
        <v>78</v>
      </c>
      <c r="AT4" s="41"/>
      <c r="AU4" s="31" t="s">
        <v>56</v>
      </c>
      <c r="AV4" s="32"/>
      <c r="AW4" s="33"/>
      <c r="AY4" s="42" t="s">
        <v>66</v>
      </c>
      <c r="AZ4" s="43"/>
      <c r="BA4" s="44" t="s">
        <v>67</v>
      </c>
      <c r="BB4" s="42" t="s">
        <v>66</v>
      </c>
      <c r="BC4" s="43"/>
      <c r="BD4" s="44" t="s">
        <v>67</v>
      </c>
      <c r="BE4" s="42" t="s">
        <v>66</v>
      </c>
      <c r="BF4" s="43"/>
      <c r="BG4" s="44" t="s">
        <v>67</v>
      </c>
      <c r="BH4" s="42" t="s">
        <v>66</v>
      </c>
      <c r="BI4" s="43"/>
      <c r="BJ4" s="44" t="s">
        <v>67</v>
      </c>
      <c r="BK4" s="42" t="s">
        <v>66</v>
      </c>
      <c r="BL4" s="43"/>
      <c r="BM4" s="44" t="s">
        <v>67</v>
      </c>
      <c r="BN4" s="42" t="s">
        <v>66</v>
      </c>
      <c r="BO4" s="43"/>
    </row>
    <row r="5" spans="1:67" ht="38.25">
      <c r="A5" s="36"/>
      <c r="B5" s="39"/>
      <c r="C5" s="39"/>
      <c r="D5" s="38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45"/>
      <c r="BB5" s="15" t="s">
        <v>68</v>
      </c>
      <c r="BC5" s="15" t="s">
        <v>69</v>
      </c>
      <c r="BD5" s="45"/>
      <c r="BE5" s="15" t="s">
        <v>68</v>
      </c>
      <c r="BF5" s="15" t="s">
        <v>69</v>
      </c>
      <c r="BG5" s="45"/>
      <c r="BH5" s="15" t="s">
        <v>68</v>
      </c>
      <c r="BI5" s="15" t="s">
        <v>69</v>
      </c>
      <c r="BJ5" s="45"/>
      <c r="BK5" s="15" t="s">
        <v>68</v>
      </c>
      <c r="BL5" s="15" t="s">
        <v>69</v>
      </c>
      <c r="BM5" s="45"/>
      <c r="BN5" s="15" t="s">
        <v>68</v>
      </c>
      <c r="BO5" s="15" t="s">
        <v>69</v>
      </c>
    </row>
    <row r="6" spans="1:67">
      <c r="A6" s="19">
        <v>42153</v>
      </c>
      <c r="B6" s="7" t="s">
        <v>58</v>
      </c>
      <c r="C6" s="1">
        <v>1</v>
      </c>
      <c r="D6" s="11" t="s">
        <v>5</v>
      </c>
      <c r="E6" s="21">
        <v>19.2</v>
      </c>
      <c r="F6" s="27">
        <v>32.450000000000003</v>
      </c>
      <c r="G6" s="22">
        <v>28.42</v>
      </c>
      <c r="H6" s="27">
        <v>46.8</v>
      </c>
      <c r="I6" s="22">
        <v>32.58</v>
      </c>
      <c r="J6" s="27">
        <v>56.3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29</v>
      </c>
      <c r="O6" s="27">
        <v>40</v>
      </c>
      <c r="P6" s="21">
        <v>28.5</v>
      </c>
      <c r="Q6" s="28">
        <v>44</v>
      </c>
      <c r="R6" s="23">
        <v>35</v>
      </c>
      <c r="S6" s="27">
        <v>37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28.8</v>
      </c>
      <c r="X6" s="27">
        <v>44</v>
      </c>
      <c r="Y6" s="23">
        <v>21</v>
      </c>
      <c r="Z6" s="27">
        <v>39</v>
      </c>
      <c r="AA6" s="23">
        <v>32</v>
      </c>
      <c r="AB6" s="27">
        <v>34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30</v>
      </c>
      <c r="AG6" s="27">
        <v>37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26.73</v>
      </c>
      <c r="AZ6" s="16">
        <f t="shared" ref="AZ6:AZ45" si="3">IF(SUM(F6,H6,J6)=0,"",ROUND(AVERAGE(F6,H6,J6),2))</f>
        <v>45.18</v>
      </c>
      <c r="BA6" s="17">
        <f t="shared" ref="BA6:BA45" si="4">M6</f>
        <v>100</v>
      </c>
      <c r="BB6" s="16">
        <f t="shared" ref="BB6:BB45" si="5">IF(SUM(N6,P6,R6)=0,"",ROUND(AVERAGE(N6,P6,R6),2))</f>
        <v>30.83</v>
      </c>
      <c r="BC6" s="16">
        <f t="shared" ref="BC6:BC45" si="6">IF(SUM(O6,Q6,S6)=0,"",ROUND(AVERAGE(O6,Q6,S6),2))</f>
        <v>40.33</v>
      </c>
      <c r="BD6" s="17">
        <f t="shared" ref="BD6:BD45" si="7">V6</f>
        <v>100</v>
      </c>
      <c r="BE6" s="16">
        <f t="shared" ref="BE6:BE45" si="8">IF(SUM(W6,Y6,AA6)=0,"",ROUND(AVERAGE(W6,Y6,AA6),2))</f>
        <v>27.27</v>
      </c>
      <c r="BF6" s="16">
        <f t="shared" ref="BF6:BF45" si="9">IF(SUM(X6,Z6,AB6)=0,"",ROUND(AVERAGE(X6,Z6,AB6),2))</f>
        <v>39</v>
      </c>
      <c r="BG6" s="17">
        <f>AE6</f>
        <v>100</v>
      </c>
      <c r="BH6" s="17">
        <f>IF(SUM(AF6,AH6,AJ6,AL6,AN6)=0,"",AVERAGE(AF6,AH6,AJ6,AL6,AN6))</f>
        <v>30</v>
      </c>
      <c r="BI6" s="17">
        <f>IF(SUM(AG6,AI6,AK6,AM6,AO6)=0,"",AVERAGE(AG6,AI6,AK6,AM6,AO6))</f>
        <v>37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28.71</v>
      </c>
      <c r="BO6" s="18">
        <f t="shared" ref="BO6:BO45" si="15">ROUND(AVERAGE(AZ6,BC6,BF6,BI6,BL6),2)</f>
        <v>40.380000000000003</v>
      </c>
    </row>
    <row r="7" spans="1:67">
      <c r="A7" s="19">
        <v>42153</v>
      </c>
      <c r="B7" s="7" t="s">
        <v>58</v>
      </c>
      <c r="C7" s="1">
        <v>2</v>
      </c>
      <c r="D7" s="11" t="s">
        <v>6</v>
      </c>
      <c r="E7" s="21">
        <v>48.63</v>
      </c>
      <c r="F7" s="27">
        <v>64.38</v>
      </c>
      <c r="G7" s="22">
        <v>44.25</v>
      </c>
      <c r="H7" s="27">
        <v>44.87</v>
      </c>
      <c r="I7" s="22">
        <v>56.64</v>
      </c>
      <c r="J7" s="27">
        <v>80.599999999999994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48</v>
      </c>
      <c r="O7" s="27">
        <v>70</v>
      </c>
      <c r="P7" s="21">
        <v>59.3</v>
      </c>
      <c r="Q7" s="28">
        <v>90</v>
      </c>
      <c r="R7" s="23">
        <v>47</v>
      </c>
      <c r="S7" s="27">
        <v>54.44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59</v>
      </c>
      <c r="X7" s="27">
        <v>64.44</v>
      </c>
      <c r="Y7" s="23">
        <v>60</v>
      </c>
      <c r="Z7" s="27">
        <v>65.56</v>
      </c>
      <c r="AA7" s="23">
        <v>49</v>
      </c>
      <c r="AB7" s="27">
        <v>68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60</v>
      </c>
      <c r="AG7" s="27">
        <v>68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49.84</v>
      </c>
      <c r="AZ7" s="16">
        <f t="shared" si="3"/>
        <v>63.28</v>
      </c>
      <c r="BA7" s="17">
        <f t="shared" si="4"/>
        <v>100</v>
      </c>
      <c r="BB7" s="16">
        <f t="shared" si="5"/>
        <v>51.43</v>
      </c>
      <c r="BC7" s="16">
        <f t="shared" si="6"/>
        <v>71.48</v>
      </c>
      <c r="BD7" s="17">
        <f t="shared" si="7"/>
        <v>100</v>
      </c>
      <c r="BE7" s="16">
        <f t="shared" si="8"/>
        <v>56</v>
      </c>
      <c r="BF7" s="16">
        <f t="shared" si="9"/>
        <v>66</v>
      </c>
      <c r="BG7" s="17">
        <f t="shared" ref="BG7:BG45" si="24">AE7</f>
        <v>100</v>
      </c>
      <c r="BH7" s="17">
        <f t="shared" ref="BH7:BI45" si="25">IF(SUM(AF7,AH7,AJ7,AL7,AN7)=0,"",AVERAGE(AF7,AH7,AJ7,AL7,AN7))</f>
        <v>60</v>
      </c>
      <c r="BI7" s="17">
        <f t="shared" si="25"/>
        <v>68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54.32</v>
      </c>
      <c r="BO7" s="18">
        <f t="shared" si="15"/>
        <v>67.19</v>
      </c>
    </row>
    <row r="8" spans="1:67">
      <c r="A8" s="19">
        <v>42153</v>
      </c>
      <c r="B8" s="7" t="s">
        <v>58</v>
      </c>
      <c r="C8" s="1">
        <v>3</v>
      </c>
      <c r="D8" s="11" t="s">
        <v>7</v>
      </c>
      <c r="E8" s="21">
        <v>47.4</v>
      </c>
      <c r="F8" s="27">
        <v>69.12</v>
      </c>
      <c r="G8" s="22">
        <v>48.63</v>
      </c>
      <c r="H8" s="27">
        <v>64.33</v>
      </c>
      <c r="I8" s="22">
        <v>58.4</v>
      </c>
      <c r="J8" s="27">
        <v>61.87</v>
      </c>
      <c r="K8" s="10">
        <v>3</v>
      </c>
      <c r="L8" s="13">
        <f t="shared" si="16"/>
        <v>3</v>
      </c>
      <c r="M8" s="9">
        <f t="shared" si="17"/>
        <v>100</v>
      </c>
      <c r="N8" s="23">
        <v>64</v>
      </c>
      <c r="O8" s="27">
        <v>69.900000000000006</v>
      </c>
      <c r="P8" s="21">
        <v>69.099999999999994</v>
      </c>
      <c r="Q8" s="28">
        <v>69.099999999999994</v>
      </c>
      <c r="R8" s="23">
        <v>59</v>
      </c>
      <c r="S8" s="27">
        <v>59</v>
      </c>
      <c r="T8" s="10">
        <v>3</v>
      </c>
      <c r="U8" s="13">
        <f t="shared" si="0"/>
        <v>3</v>
      </c>
      <c r="V8" s="9">
        <f t="shared" si="18"/>
        <v>100</v>
      </c>
      <c r="W8" s="23">
        <v>62</v>
      </c>
      <c r="X8" s="27">
        <v>67</v>
      </c>
      <c r="Y8" s="23">
        <v>64.44</v>
      </c>
      <c r="Z8" s="27">
        <v>64.44</v>
      </c>
      <c r="AA8" s="23">
        <v>59</v>
      </c>
      <c r="AB8" s="27">
        <v>60</v>
      </c>
      <c r="AC8" s="10">
        <v>3</v>
      </c>
      <c r="AD8" s="13">
        <f t="shared" si="1"/>
        <v>3</v>
      </c>
      <c r="AE8" s="9">
        <f t="shared" si="19"/>
        <v>100</v>
      </c>
      <c r="AF8" s="23">
        <v>62</v>
      </c>
      <c r="AG8" s="27">
        <v>62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51.48</v>
      </c>
      <c r="AZ8" s="16">
        <f t="shared" si="3"/>
        <v>65.11</v>
      </c>
      <c r="BA8" s="17">
        <f t="shared" si="4"/>
        <v>100</v>
      </c>
      <c r="BB8" s="16">
        <f t="shared" si="5"/>
        <v>64.03</v>
      </c>
      <c r="BC8" s="16">
        <f t="shared" si="6"/>
        <v>66</v>
      </c>
      <c r="BD8" s="17">
        <f t="shared" si="7"/>
        <v>100</v>
      </c>
      <c r="BE8" s="16">
        <f t="shared" si="8"/>
        <v>61.81</v>
      </c>
      <c r="BF8" s="16">
        <f t="shared" si="9"/>
        <v>63.81</v>
      </c>
      <c r="BG8" s="17">
        <f t="shared" si="24"/>
        <v>100</v>
      </c>
      <c r="BH8" s="17">
        <f t="shared" si="25"/>
        <v>62</v>
      </c>
      <c r="BI8" s="17">
        <f t="shared" si="25"/>
        <v>62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59.83</v>
      </c>
      <c r="BO8" s="18">
        <f t="shared" si="15"/>
        <v>64.23</v>
      </c>
    </row>
    <row r="9" spans="1:67">
      <c r="A9" s="19">
        <v>42153</v>
      </c>
      <c r="B9" s="7" t="s">
        <v>58</v>
      </c>
      <c r="C9" s="1">
        <v>4</v>
      </c>
      <c r="D9" s="11" t="s">
        <v>8</v>
      </c>
      <c r="E9" s="21">
        <v>32.5</v>
      </c>
      <c r="F9" s="27">
        <v>119.8</v>
      </c>
      <c r="G9" s="22">
        <v>28.25</v>
      </c>
      <c r="H9" s="27">
        <v>71.11</v>
      </c>
      <c r="I9" s="22">
        <v>29.39</v>
      </c>
      <c r="J9" s="27">
        <v>79.41</v>
      </c>
      <c r="K9" s="10">
        <v>3</v>
      </c>
      <c r="L9" s="13">
        <f t="shared" si="16"/>
        <v>3</v>
      </c>
      <c r="M9" s="9">
        <f t="shared" si="17"/>
        <v>100</v>
      </c>
      <c r="N9" s="23">
        <v>25</v>
      </c>
      <c r="O9" s="27">
        <v>48</v>
      </c>
      <c r="P9" s="21">
        <v>35</v>
      </c>
      <c r="Q9" s="28">
        <v>139.80000000000001</v>
      </c>
      <c r="R9" s="23">
        <v>39</v>
      </c>
      <c r="S9" s="27">
        <v>39</v>
      </c>
      <c r="T9" s="10">
        <v>3</v>
      </c>
      <c r="U9" s="13">
        <f t="shared" si="0"/>
        <v>3</v>
      </c>
      <c r="V9" s="9">
        <f t="shared" si="18"/>
        <v>100</v>
      </c>
      <c r="W9" s="23">
        <v>39</v>
      </c>
      <c r="X9" s="27">
        <v>45.55</v>
      </c>
      <c r="Y9" s="23">
        <v>41</v>
      </c>
      <c r="Z9" s="27">
        <v>41</v>
      </c>
      <c r="AA9" s="23">
        <v>44</v>
      </c>
      <c r="AB9" s="27">
        <v>76</v>
      </c>
      <c r="AC9" s="10">
        <v>3</v>
      </c>
      <c r="AD9" s="13">
        <f t="shared" si="1"/>
        <v>3</v>
      </c>
      <c r="AE9" s="9">
        <f t="shared" si="19"/>
        <v>100</v>
      </c>
      <c r="AF9" s="23">
        <v>44</v>
      </c>
      <c r="AG9" s="27">
        <v>44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30.05</v>
      </c>
      <c r="AZ9" s="16">
        <f t="shared" si="3"/>
        <v>90.11</v>
      </c>
      <c r="BA9" s="17">
        <f t="shared" si="4"/>
        <v>100</v>
      </c>
      <c r="BB9" s="16">
        <f t="shared" si="5"/>
        <v>33</v>
      </c>
      <c r="BC9" s="16">
        <f t="shared" si="6"/>
        <v>75.599999999999994</v>
      </c>
      <c r="BD9" s="17">
        <f t="shared" si="7"/>
        <v>100</v>
      </c>
      <c r="BE9" s="16">
        <f t="shared" si="8"/>
        <v>41.33</v>
      </c>
      <c r="BF9" s="16">
        <f t="shared" si="9"/>
        <v>54.18</v>
      </c>
      <c r="BG9" s="17">
        <f t="shared" si="24"/>
        <v>100</v>
      </c>
      <c r="BH9" s="17">
        <f t="shared" si="25"/>
        <v>44</v>
      </c>
      <c r="BI9" s="17">
        <f t="shared" si="25"/>
        <v>44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37.1</v>
      </c>
      <c r="BO9" s="18">
        <f t="shared" si="15"/>
        <v>65.97</v>
      </c>
    </row>
    <row r="10" spans="1:67">
      <c r="A10" s="19">
        <v>42153</v>
      </c>
      <c r="B10" s="7" t="s">
        <v>58</v>
      </c>
      <c r="C10" s="1">
        <v>5</v>
      </c>
      <c r="D10" s="11" t="s">
        <v>9</v>
      </c>
      <c r="E10" s="21">
        <v>66.22</v>
      </c>
      <c r="F10" s="27">
        <v>90</v>
      </c>
      <c r="G10" s="22">
        <v>57.67</v>
      </c>
      <c r="H10" s="27">
        <v>99.9</v>
      </c>
      <c r="I10" s="22">
        <v>77</v>
      </c>
      <c r="J10" s="27">
        <v>92</v>
      </c>
      <c r="K10" s="10">
        <v>3</v>
      </c>
      <c r="L10" s="13">
        <f t="shared" si="16"/>
        <v>3</v>
      </c>
      <c r="M10" s="9">
        <f t="shared" si="17"/>
        <v>100</v>
      </c>
      <c r="N10" s="23">
        <v>69</v>
      </c>
      <c r="O10" s="27">
        <v>79.900000000000006</v>
      </c>
      <c r="P10" s="21">
        <v>76.11</v>
      </c>
      <c r="Q10" s="28">
        <v>89.9</v>
      </c>
      <c r="R10" s="23">
        <v>73.56</v>
      </c>
      <c r="S10" s="27">
        <v>84</v>
      </c>
      <c r="T10" s="10">
        <v>3</v>
      </c>
      <c r="U10" s="13">
        <f t="shared" si="0"/>
        <v>3</v>
      </c>
      <c r="V10" s="9">
        <f t="shared" si="18"/>
        <v>100</v>
      </c>
      <c r="W10" s="23">
        <v>68</v>
      </c>
      <c r="X10" s="27">
        <v>99</v>
      </c>
      <c r="Y10" s="23">
        <v>69</v>
      </c>
      <c r="Z10" s="27">
        <v>88</v>
      </c>
      <c r="AA10" s="23">
        <v>73</v>
      </c>
      <c r="AB10" s="27">
        <v>81</v>
      </c>
      <c r="AC10" s="10">
        <v>3</v>
      </c>
      <c r="AD10" s="13">
        <f t="shared" si="1"/>
        <v>3</v>
      </c>
      <c r="AE10" s="9">
        <f t="shared" si="19"/>
        <v>100</v>
      </c>
      <c r="AF10" s="23">
        <v>73</v>
      </c>
      <c r="AG10" s="27">
        <v>90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66.959999999999994</v>
      </c>
      <c r="AZ10" s="16">
        <f t="shared" si="3"/>
        <v>93.97</v>
      </c>
      <c r="BA10" s="17">
        <f t="shared" si="4"/>
        <v>100</v>
      </c>
      <c r="BB10" s="16">
        <f t="shared" si="5"/>
        <v>72.89</v>
      </c>
      <c r="BC10" s="16">
        <f t="shared" si="6"/>
        <v>84.6</v>
      </c>
      <c r="BD10" s="17">
        <f t="shared" si="7"/>
        <v>100</v>
      </c>
      <c r="BE10" s="16">
        <f t="shared" si="8"/>
        <v>70</v>
      </c>
      <c r="BF10" s="16">
        <f t="shared" si="9"/>
        <v>89.33</v>
      </c>
      <c r="BG10" s="17">
        <f t="shared" si="24"/>
        <v>100</v>
      </c>
      <c r="BH10" s="17">
        <f t="shared" si="25"/>
        <v>73</v>
      </c>
      <c r="BI10" s="17">
        <f t="shared" si="25"/>
        <v>90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70.709999999999994</v>
      </c>
      <c r="BO10" s="18">
        <f t="shared" si="15"/>
        <v>89.48</v>
      </c>
    </row>
    <row r="11" spans="1:67">
      <c r="A11" s="19">
        <v>42153</v>
      </c>
      <c r="B11" s="7" t="s">
        <v>58</v>
      </c>
      <c r="C11" s="1">
        <v>6</v>
      </c>
      <c r="D11" s="11" t="s">
        <v>10</v>
      </c>
      <c r="E11" s="21">
        <v>46.1</v>
      </c>
      <c r="F11" s="27">
        <v>46.1</v>
      </c>
      <c r="G11" s="22">
        <v>46.2</v>
      </c>
      <c r="H11" s="27">
        <v>46.6</v>
      </c>
      <c r="I11" s="22">
        <v>50.44</v>
      </c>
      <c r="J11" s="27">
        <v>50.44</v>
      </c>
      <c r="K11" s="10">
        <v>3</v>
      </c>
      <c r="L11" s="13">
        <f t="shared" si="16"/>
        <v>3</v>
      </c>
      <c r="M11" s="9">
        <f t="shared" si="17"/>
        <v>100</v>
      </c>
      <c r="N11" s="23">
        <v>55.9</v>
      </c>
      <c r="O11" s="27">
        <v>55.9</v>
      </c>
      <c r="P11" s="21">
        <v>53.6</v>
      </c>
      <c r="Q11" s="28">
        <v>53.6</v>
      </c>
      <c r="R11" s="23">
        <v>49</v>
      </c>
      <c r="S11" s="27">
        <v>49</v>
      </c>
      <c r="T11" s="10">
        <v>3</v>
      </c>
      <c r="U11" s="13">
        <f t="shared" si="0"/>
        <v>3</v>
      </c>
      <c r="V11" s="9">
        <f t="shared" si="18"/>
        <v>100</v>
      </c>
      <c r="W11" s="23">
        <v>53.9</v>
      </c>
      <c r="X11" s="27">
        <v>54</v>
      </c>
      <c r="Y11" s="23">
        <v>51.9</v>
      </c>
      <c r="Z11" s="27">
        <v>51.9</v>
      </c>
      <c r="AA11" s="23">
        <v>55</v>
      </c>
      <c r="AB11" s="27">
        <v>55</v>
      </c>
      <c r="AC11" s="10">
        <v>3</v>
      </c>
      <c r="AD11" s="13">
        <f t="shared" si="1"/>
        <v>3</v>
      </c>
      <c r="AE11" s="9">
        <f t="shared" si="19"/>
        <v>100</v>
      </c>
      <c r="AF11" s="23">
        <v>54</v>
      </c>
      <c r="AG11" s="27">
        <v>54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47.58</v>
      </c>
      <c r="AZ11" s="16">
        <f t="shared" si="3"/>
        <v>47.71</v>
      </c>
      <c r="BA11" s="17">
        <f t="shared" si="4"/>
        <v>100</v>
      </c>
      <c r="BB11" s="16">
        <f t="shared" si="5"/>
        <v>52.83</v>
      </c>
      <c r="BC11" s="16">
        <f t="shared" si="6"/>
        <v>52.83</v>
      </c>
      <c r="BD11" s="17">
        <f t="shared" si="7"/>
        <v>100</v>
      </c>
      <c r="BE11" s="16">
        <f t="shared" si="8"/>
        <v>53.6</v>
      </c>
      <c r="BF11" s="16">
        <f t="shared" si="9"/>
        <v>53.63</v>
      </c>
      <c r="BG11" s="17">
        <f t="shared" si="24"/>
        <v>100</v>
      </c>
      <c r="BH11" s="17">
        <f t="shared" si="25"/>
        <v>54</v>
      </c>
      <c r="BI11" s="17">
        <f t="shared" si="25"/>
        <v>54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52</v>
      </c>
      <c r="BO11" s="18">
        <f t="shared" si="15"/>
        <v>52.04</v>
      </c>
    </row>
    <row r="12" spans="1:67">
      <c r="A12" s="19">
        <v>42153</v>
      </c>
      <c r="B12" s="7" t="s">
        <v>58</v>
      </c>
      <c r="C12" s="1">
        <v>7</v>
      </c>
      <c r="D12" s="11" t="s">
        <v>45</v>
      </c>
      <c r="E12" s="21">
        <v>6.5</v>
      </c>
      <c r="F12" s="27">
        <v>12.1</v>
      </c>
      <c r="G12" s="22">
        <v>7.9</v>
      </c>
      <c r="H12" s="27">
        <v>14</v>
      </c>
      <c r="I12" s="22">
        <v>9.77</v>
      </c>
      <c r="J12" s="27">
        <v>12</v>
      </c>
      <c r="K12" s="10">
        <v>3</v>
      </c>
      <c r="L12" s="13">
        <f t="shared" si="16"/>
        <v>3</v>
      </c>
      <c r="M12" s="9">
        <f t="shared" si="17"/>
        <v>100</v>
      </c>
      <c r="N12" s="23">
        <v>18.5</v>
      </c>
      <c r="O12" s="27">
        <v>18.5</v>
      </c>
      <c r="P12" s="21">
        <v>13.5</v>
      </c>
      <c r="Q12" s="28">
        <v>13.5</v>
      </c>
      <c r="R12" s="23">
        <v>14</v>
      </c>
      <c r="S12" s="27">
        <v>14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17</v>
      </c>
      <c r="Y12" s="23">
        <v>16</v>
      </c>
      <c r="Z12" s="27">
        <v>16</v>
      </c>
      <c r="AA12" s="23">
        <v>15</v>
      </c>
      <c r="AB12" s="27">
        <v>15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14</v>
      </c>
      <c r="AG12" s="27">
        <v>14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8.06</v>
      </c>
      <c r="AZ12" s="16">
        <f t="shared" si="3"/>
        <v>12.7</v>
      </c>
      <c r="BA12" s="17">
        <f t="shared" si="4"/>
        <v>100</v>
      </c>
      <c r="BB12" s="16">
        <f t="shared" si="5"/>
        <v>15.33</v>
      </c>
      <c r="BC12" s="16">
        <f t="shared" si="6"/>
        <v>15.33</v>
      </c>
      <c r="BD12" s="17">
        <f t="shared" si="7"/>
        <v>100</v>
      </c>
      <c r="BE12" s="16">
        <f t="shared" si="8"/>
        <v>15</v>
      </c>
      <c r="BF12" s="16">
        <f t="shared" si="9"/>
        <v>16</v>
      </c>
      <c r="BG12" s="17">
        <f t="shared" si="24"/>
        <v>100</v>
      </c>
      <c r="BH12" s="17">
        <f t="shared" si="25"/>
        <v>14</v>
      </c>
      <c r="BI12" s="17">
        <f t="shared" si="25"/>
        <v>14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13.1</v>
      </c>
      <c r="BO12" s="18">
        <f t="shared" si="15"/>
        <v>14.51</v>
      </c>
    </row>
    <row r="13" spans="1:67">
      <c r="A13" s="19">
        <v>42153</v>
      </c>
      <c r="B13" s="7" t="s">
        <v>58</v>
      </c>
      <c r="C13" s="1">
        <v>8</v>
      </c>
      <c r="D13" s="11" t="s">
        <v>11</v>
      </c>
      <c r="E13" s="21">
        <v>220.66</v>
      </c>
      <c r="F13" s="27">
        <v>618</v>
      </c>
      <c r="G13" s="22">
        <v>262</v>
      </c>
      <c r="H13" s="27">
        <v>525</v>
      </c>
      <c r="I13" s="22">
        <v>574</v>
      </c>
      <c r="J13" s="27">
        <v>851</v>
      </c>
      <c r="K13" s="10">
        <v>3</v>
      </c>
      <c r="L13" s="13">
        <f t="shared" si="16"/>
        <v>3</v>
      </c>
      <c r="M13" s="9">
        <f t="shared" si="17"/>
        <v>100</v>
      </c>
      <c r="N13" s="23">
        <v>330</v>
      </c>
      <c r="O13" s="27">
        <v>440</v>
      </c>
      <c r="P13" s="21">
        <v>220.66</v>
      </c>
      <c r="Q13" s="28">
        <v>618</v>
      </c>
      <c r="R13" s="23">
        <v>250</v>
      </c>
      <c r="S13" s="27">
        <v>970</v>
      </c>
      <c r="T13" s="10">
        <v>3</v>
      </c>
      <c r="U13" s="13">
        <f t="shared" si="0"/>
        <v>3</v>
      </c>
      <c r="V13" s="9">
        <f t="shared" si="18"/>
        <v>100</v>
      </c>
      <c r="W13" s="23">
        <v>300</v>
      </c>
      <c r="X13" s="27">
        <v>528</v>
      </c>
      <c r="Y13" s="23">
        <v>300</v>
      </c>
      <c r="Z13" s="27">
        <v>670</v>
      </c>
      <c r="AA13" s="23">
        <v>250</v>
      </c>
      <c r="AB13" s="27">
        <v>780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250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352.22</v>
      </c>
      <c r="AZ13" s="16">
        <f t="shared" si="3"/>
        <v>664.67</v>
      </c>
      <c r="BA13" s="17">
        <f t="shared" si="4"/>
        <v>100</v>
      </c>
      <c r="BB13" s="16">
        <f t="shared" si="5"/>
        <v>266.89</v>
      </c>
      <c r="BC13" s="16">
        <f t="shared" si="6"/>
        <v>676</v>
      </c>
      <c r="BD13" s="17">
        <f t="shared" si="7"/>
        <v>100</v>
      </c>
      <c r="BE13" s="16">
        <f t="shared" si="8"/>
        <v>283.33</v>
      </c>
      <c r="BF13" s="16">
        <f t="shared" si="9"/>
        <v>659.33</v>
      </c>
      <c r="BG13" s="17">
        <f t="shared" si="24"/>
        <v>100</v>
      </c>
      <c r="BH13" s="17">
        <f t="shared" si="25"/>
        <v>250</v>
      </c>
      <c r="BI13" s="17">
        <f t="shared" si="25"/>
        <v>570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288.11</v>
      </c>
      <c r="BO13" s="18">
        <f t="shared" si="15"/>
        <v>642.5</v>
      </c>
    </row>
    <row r="14" spans="1:67">
      <c r="A14" s="19">
        <v>42153</v>
      </c>
      <c r="B14" s="7" t="s">
        <v>58</v>
      </c>
      <c r="C14" s="1">
        <v>9</v>
      </c>
      <c r="D14" s="11" t="s">
        <v>12</v>
      </c>
      <c r="E14" s="21">
        <v>32.9</v>
      </c>
      <c r="F14" s="27">
        <v>53.4</v>
      </c>
      <c r="G14" s="22">
        <v>42</v>
      </c>
      <c r="H14" s="27">
        <v>42</v>
      </c>
      <c r="I14" s="22">
        <v>45</v>
      </c>
      <c r="J14" s="27">
        <v>77.2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1">
        <v>46</v>
      </c>
      <c r="Q14" s="28">
        <v>52.2</v>
      </c>
      <c r="R14" s="23">
        <v>43</v>
      </c>
      <c r="S14" s="27">
        <v>43</v>
      </c>
      <c r="T14" s="10">
        <v>3</v>
      </c>
      <c r="U14" s="13">
        <f t="shared" si="0"/>
        <v>3</v>
      </c>
      <c r="V14" s="9">
        <f t="shared" si="18"/>
        <v>100</v>
      </c>
      <c r="W14" s="23" t="s">
        <v>59</v>
      </c>
      <c r="X14" s="27" t="s">
        <v>59</v>
      </c>
      <c r="Y14" s="23" t="s">
        <v>59</v>
      </c>
      <c r="Z14" s="27" t="s">
        <v>59</v>
      </c>
      <c r="AA14" s="23" t="s">
        <v>59</v>
      </c>
      <c r="AB14" s="27" t="s">
        <v>59</v>
      </c>
      <c r="AC14" s="10">
        <v>3</v>
      </c>
      <c r="AD14" s="13">
        <f t="shared" si="1"/>
        <v>0</v>
      </c>
      <c r="AE14" s="9">
        <f t="shared" si="19"/>
        <v>0</v>
      </c>
      <c r="AF14" s="23" t="s">
        <v>59</v>
      </c>
      <c r="AG14" s="27" t="s">
        <v>59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0</v>
      </c>
      <c r="AR14" s="9">
        <f t="shared" si="21"/>
        <v>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39.97</v>
      </c>
      <c r="AZ14" s="16">
        <f t="shared" si="3"/>
        <v>57.53</v>
      </c>
      <c r="BA14" s="17">
        <f t="shared" si="4"/>
        <v>100</v>
      </c>
      <c r="BB14" s="16">
        <f t="shared" si="5"/>
        <v>50.33</v>
      </c>
      <c r="BC14" s="16">
        <f t="shared" si="6"/>
        <v>52.4</v>
      </c>
      <c r="BD14" s="17">
        <f t="shared" si="7"/>
        <v>100</v>
      </c>
      <c r="BE14" s="16" t="str">
        <f t="shared" si="8"/>
        <v/>
      </c>
      <c r="BF14" s="16" t="str">
        <f t="shared" si="9"/>
        <v/>
      </c>
      <c r="BG14" s="17">
        <f t="shared" si="24"/>
        <v>0</v>
      </c>
      <c r="BH14" s="17" t="str">
        <f t="shared" si="25"/>
        <v/>
      </c>
      <c r="BI14" s="17" t="str">
        <f t="shared" si="25"/>
        <v/>
      </c>
      <c r="BJ14" s="17">
        <f t="shared" si="10"/>
        <v>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45.15</v>
      </c>
      <c r="BO14" s="18">
        <f t="shared" si="15"/>
        <v>54.97</v>
      </c>
    </row>
    <row r="15" spans="1:67">
      <c r="A15" s="19">
        <v>42153</v>
      </c>
      <c r="B15" s="7" t="s">
        <v>58</v>
      </c>
      <c r="C15" s="1">
        <v>10</v>
      </c>
      <c r="D15" s="11" t="s">
        <v>13</v>
      </c>
      <c r="E15" s="21">
        <v>222</v>
      </c>
      <c r="F15" s="27">
        <v>305.8</v>
      </c>
      <c r="G15" s="22">
        <v>87</v>
      </c>
      <c r="H15" s="27">
        <v>270</v>
      </c>
      <c r="I15" s="22">
        <v>257</v>
      </c>
      <c r="J15" s="27">
        <v>374.9</v>
      </c>
      <c r="K15" s="10">
        <v>3</v>
      </c>
      <c r="L15" s="13">
        <f t="shared" si="16"/>
        <v>3</v>
      </c>
      <c r="M15" s="9">
        <f t="shared" si="17"/>
        <v>100</v>
      </c>
      <c r="N15" s="23">
        <v>260</v>
      </c>
      <c r="O15" s="27">
        <v>347</v>
      </c>
      <c r="P15" s="21">
        <v>165.6</v>
      </c>
      <c r="Q15" s="28">
        <v>361.2</v>
      </c>
      <c r="R15" s="23">
        <v>167</v>
      </c>
      <c r="S15" s="27">
        <v>408</v>
      </c>
      <c r="T15" s="10">
        <v>3</v>
      </c>
      <c r="U15" s="13">
        <f t="shared" si="0"/>
        <v>3</v>
      </c>
      <c r="V15" s="9">
        <f t="shared" si="18"/>
        <v>100</v>
      </c>
      <c r="W15" s="23">
        <v>218</v>
      </c>
      <c r="X15" s="27">
        <v>333</v>
      </c>
      <c r="Y15" s="23">
        <v>231</v>
      </c>
      <c r="Z15" s="27">
        <v>326</v>
      </c>
      <c r="AA15" s="23">
        <v>240</v>
      </c>
      <c r="AB15" s="27">
        <v>357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187</v>
      </c>
      <c r="AG15" s="27">
        <v>270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188.67</v>
      </c>
      <c r="AZ15" s="16">
        <f t="shared" si="3"/>
        <v>316.89999999999998</v>
      </c>
      <c r="BA15" s="17">
        <f t="shared" si="4"/>
        <v>100</v>
      </c>
      <c r="BB15" s="16">
        <f t="shared" si="5"/>
        <v>197.53</v>
      </c>
      <c r="BC15" s="16">
        <f t="shared" si="6"/>
        <v>372.07</v>
      </c>
      <c r="BD15" s="17">
        <f t="shared" si="7"/>
        <v>100</v>
      </c>
      <c r="BE15" s="16">
        <f t="shared" si="8"/>
        <v>229.67</v>
      </c>
      <c r="BF15" s="16">
        <f t="shared" si="9"/>
        <v>338.67</v>
      </c>
      <c r="BG15" s="17">
        <f t="shared" si="24"/>
        <v>100</v>
      </c>
      <c r="BH15" s="17">
        <f t="shared" si="25"/>
        <v>187</v>
      </c>
      <c r="BI15" s="17">
        <f t="shared" si="25"/>
        <v>270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200.72</v>
      </c>
      <c r="BO15" s="18">
        <f t="shared" si="15"/>
        <v>324.41000000000003</v>
      </c>
    </row>
    <row r="16" spans="1:67">
      <c r="A16" s="19">
        <v>42153</v>
      </c>
      <c r="B16" s="7" t="s">
        <v>58</v>
      </c>
      <c r="C16" s="1">
        <v>11</v>
      </c>
      <c r="D16" s="11" t="s">
        <v>14</v>
      </c>
      <c r="E16" s="21">
        <v>233.75</v>
      </c>
      <c r="F16" s="27">
        <v>335.71</v>
      </c>
      <c r="G16" s="22">
        <v>350</v>
      </c>
      <c r="H16" s="27">
        <v>566</v>
      </c>
      <c r="I16" s="22">
        <v>342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308</v>
      </c>
      <c r="O16" s="27">
        <v>413</v>
      </c>
      <c r="P16" s="21">
        <v>132.30000000000001</v>
      </c>
      <c r="Q16" s="28">
        <v>356.5</v>
      </c>
      <c r="R16" s="23">
        <v>225</v>
      </c>
      <c r="S16" s="27">
        <v>409</v>
      </c>
      <c r="T16" s="10">
        <v>3</v>
      </c>
      <c r="U16" s="13">
        <f t="shared" si="0"/>
        <v>3</v>
      </c>
      <c r="V16" s="9">
        <f t="shared" si="18"/>
        <v>100</v>
      </c>
      <c r="W16" s="23">
        <v>321</v>
      </c>
      <c r="X16" s="27">
        <v>402</v>
      </c>
      <c r="Y16" s="23">
        <v>299</v>
      </c>
      <c r="Z16" s="27">
        <v>451</v>
      </c>
      <c r="AA16" s="23">
        <v>335</v>
      </c>
      <c r="AB16" s="27">
        <v>353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250</v>
      </c>
      <c r="AG16" s="27">
        <v>327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308.58</v>
      </c>
      <c r="AZ16" s="16">
        <f t="shared" si="3"/>
        <v>414.57</v>
      </c>
      <c r="BA16" s="17">
        <f t="shared" si="4"/>
        <v>100</v>
      </c>
      <c r="BB16" s="16">
        <f t="shared" si="5"/>
        <v>221.77</v>
      </c>
      <c r="BC16" s="16">
        <f t="shared" si="6"/>
        <v>392.83</v>
      </c>
      <c r="BD16" s="17">
        <f t="shared" si="7"/>
        <v>100</v>
      </c>
      <c r="BE16" s="16">
        <f t="shared" si="8"/>
        <v>318.33</v>
      </c>
      <c r="BF16" s="16">
        <f t="shared" si="9"/>
        <v>402</v>
      </c>
      <c r="BG16" s="17">
        <f t="shared" si="24"/>
        <v>100</v>
      </c>
      <c r="BH16" s="17">
        <f t="shared" si="25"/>
        <v>250</v>
      </c>
      <c r="BI16" s="17">
        <f t="shared" si="25"/>
        <v>327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274.67</v>
      </c>
      <c r="BO16" s="18">
        <f t="shared" si="15"/>
        <v>384.1</v>
      </c>
    </row>
    <row r="17" spans="1:67">
      <c r="A17" s="19">
        <v>42153</v>
      </c>
      <c r="B17" s="7" t="s">
        <v>58</v>
      </c>
      <c r="C17" s="1">
        <v>12</v>
      </c>
      <c r="D17" s="11" t="s">
        <v>15</v>
      </c>
      <c r="E17" s="21">
        <v>453.33</v>
      </c>
      <c r="F17" s="27">
        <v>599.66999999999996</v>
      </c>
      <c r="G17" s="22">
        <v>346.33</v>
      </c>
      <c r="H17" s="27">
        <v>733.33</v>
      </c>
      <c r="I17" s="22">
        <v>456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>
        <v>655</v>
      </c>
      <c r="O17" s="27">
        <v>655</v>
      </c>
      <c r="P17" s="21">
        <v>593.5</v>
      </c>
      <c r="Q17" s="28">
        <v>593.5</v>
      </c>
      <c r="R17" s="23">
        <v>448</v>
      </c>
      <c r="S17" s="27">
        <v>774</v>
      </c>
      <c r="T17" s="10">
        <v>3</v>
      </c>
      <c r="U17" s="13">
        <f t="shared" si="0"/>
        <v>3</v>
      </c>
      <c r="V17" s="9">
        <f t="shared" si="18"/>
        <v>100</v>
      </c>
      <c r="W17" s="23">
        <v>550</v>
      </c>
      <c r="X17" s="27">
        <v>599</v>
      </c>
      <c r="Y17" s="23" t="s">
        <v>59</v>
      </c>
      <c r="Z17" s="27" t="s">
        <v>59</v>
      </c>
      <c r="AA17" s="23">
        <v>552</v>
      </c>
      <c r="AB17" s="27">
        <v>678</v>
      </c>
      <c r="AC17" s="10">
        <v>3</v>
      </c>
      <c r="AD17" s="13">
        <f t="shared" si="1"/>
        <v>2</v>
      </c>
      <c r="AE17" s="9">
        <f t="shared" si="19"/>
        <v>66.666666666666657</v>
      </c>
      <c r="AF17" s="23" t="s">
        <v>59</v>
      </c>
      <c r="AG17" s="27" t="s">
        <v>59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0</v>
      </c>
      <c r="AR17" s="9">
        <f t="shared" si="21"/>
        <v>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418.55</v>
      </c>
      <c r="AZ17" s="16">
        <f t="shared" si="3"/>
        <v>704.33</v>
      </c>
      <c r="BA17" s="17">
        <f t="shared" si="4"/>
        <v>100</v>
      </c>
      <c r="BB17" s="16">
        <f t="shared" si="5"/>
        <v>565.5</v>
      </c>
      <c r="BC17" s="16">
        <f t="shared" si="6"/>
        <v>674.17</v>
      </c>
      <c r="BD17" s="17">
        <f t="shared" si="7"/>
        <v>100</v>
      </c>
      <c r="BE17" s="16">
        <f t="shared" si="8"/>
        <v>551</v>
      </c>
      <c r="BF17" s="16">
        <f t="shared" si="9"/>
        <v>638.5</v>
      </c>
      <c r="BG17" s="17">
        <f t="shared" si="24"/>
        <v>66.666666666666657</v>
      </c>
      <c r="BH17" s="17" t="str">
        <f t="shared" si="25"/>
        <v/>
      </c>
      <c r="BI17" s="17" t="str">
        <f t="shared" si="25"/>
        <v/>
      </c>
      <c r="BJ17" s="17">
        <f t="shared" si="10"/>
        <v>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511.68</v>
      </c>
      <c r="BO17" s="18">
        <f t="shared" si="15"/>
        <v>672.33</v>
      </c>
    </row>
    <row r="18" spans="1:67">
      <c r="A18" s="19">
        <v>42153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1">
        <v>470</v>
      </c>
      <c r="Q18" s="28">
        <v>470</v>
      </c>
      <c r="R18" s="23" t="s">
        <v>59</v>
      </c>
      <c r="S18" s="27" t="s">
        <v>59</v>
      </c>
      <c r="T18" s="10">
        <v>3</v>
      </c>
      <c r="U18" s="13">
        <f t="shared" si="0"/>
        <v>1</v>
      </c>
      <c r="V18" s="9">
        <f t="shared" si="18"/>
        <v>33.333333333333329</v>
      </c>
      <c r="W18" s="23">
        <v>379</v>
      </c>
      <c r="X18" s="27">
        <v>379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350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470</v>
      </c>
      <c r="BC18" s="16">
        <f t="shared" si="6"/>
        <v>470</v>
      </c>
      <c r="BD18" s="17">
        <f t="shared" si="7"/>
        <v>33.333333333333329</v>
      </c>
      <c r="BE18" s="16">
        <f t="shared" si="8"/>
        <v>379</v>
      </c>
      <c r="BF18" s="16">
        <f t="shared" si="9"/>
        <v>379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350</v>
      </c>
      <c r="BM18" s="17">
        <f t="shared" si="13"/>
        <v>100</v>
      </c>
      <c r="BN18" s="18">
        <f t="shared" si="14"/>
        <v>383</v>
      </c>
      <c r="BO18" s="18">
        <f t="shared" si="15"/>
        <v>399.67</v>
      </c>
    </row>
    <row r="19" spans="1:67">
      <c r="A19" s="19">
        <v>42153</v>
      </c>
      <c r="B19" s="7" t="s">
        <v>58</v>
      </c>
      <c r="C19" s="1">
        <v>14</v>
      </c>
      <c r="D19" s="11" t="s">
        <v>17</v>
      </c>
      <c r="E19" s="21">
        <v>109.9</v>
      </c>
      <c r="F19" s="27">
        <v>209.9</v>
      </c>
      <c r="G19" s="22" t="s">
        <v>59</v>
      </c>
      <c r="H19" s="27" t="s">
        <v>59</v>
      </c>
      <c r="I19" s="22">
        <v>256</v>
      </c>
      <c r="J19" s="27">
        <v>349</v>
      </c>
      <c r="K19" s="10">
        <v>3</v>
      </c>
      <c r="L19" s="13">
        <f t="shared" si="16"/>
        <v>2</v>
      </c>
      <c r="M19" s="9">
        <f t="shared" si="17"/>
        <v>66.666666666666657</v>
      </c>
      <c r="N19" s="23" t="s">
        <v>59</v>
      </c>
      <c r="O19" s="27" t="s">
        <v>59</v>
      </c>
      <c r="P19" s="21">
        <v>220</v>
      </c>
      <c r="Q19" s="28">
        <v>270</v>
      </c>
      <c r="R19" s="23">
        <v>295</v>
      </c>
      <c r="S19" s="27">
        <v>295</v>
      </c>
      <c r="T19" s="10">
        <v>3</v>
      </c>
      <c r="U19" s="13">
        <f t="shared" si="0"/>
        <v>2</v>
      </c>
      <c r="V19" s="9">
        <f t="shared" si="18"/>
        <v>66.666666666666657</v>
      </c>
      <c r="W19" s="23">
        <v>240</v>
      </c>
      <c r="X19" s="27">
        <v>290</v>
      </c>
      <c r="Y19" s="23" t="s">
        <v>59</v>
      </c>
      <c r="Z19" s="27" t="s">
        <v>59</v>
      </c>
      <c r="AA19" s="23" t="s">
        <v>59</v>
      </c>
      <c r="AB19" s="27" t="s">
        <v>59</v>
      </c>
      <c r="AC19" s="10">
        <v>3</v>
      </c>
      <c r="AD19" s="13">
        <f t="shared" si="1"/>
        <v>1</v>
      </c>
      <c r="AE19" s="9">
        <f t="shared" si="19"/>
        <v>33.333333333333329</v>
      </c>
      <c r="AF19" s="23" t="s">
        <v>59</v>
      </c>
      <c r="AG19" s="27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0</v>
      </c>
      <c r="AR19" s="9">
        <f t="shared" si="21"/>
        <v>0</v>
      </c>
      <c r="AS19" s="23">
        <v>250</v>
      </c>
      <c r="AT19" s="27">
        <v>320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182.95</v>
      </c>
      <c r="AZ19" s="16">
        <f t="shared" si="3"/>
        <v>279.45</v>
      </c>
      <c r="BA19" s="17">
        <f t="shared" si="4"/>
        <v>66.666666666666657</v>
      </c>
      <c r="BB19" s="16">
        <f t="shared" si="5"/>
        <v>257.5</v>
      </c>
      <c r="BC19" s="16">
        <f t="shared" si="6"/>
        <v>282.5</v>
      </c>
      <c r="BD19" s="17">
        <f t="shared" si="7"/>
        <v>66.666666666666657</v>
      </c>
      <c r="BE19" s="16">
        <f t="shared" si="8"/>
        <v>240</v>
      </c>
      <c r="BF19" s="16">
        <f t="shared" si="9"/>
        <v>290</v>
      </c>
      <c r="BG19" s="17">
        <f t="shared" si="24"/>
        <v>33.333333333333329</v>
      </c>
      <c r="BH19" s="17" t="str">
        <f t="shared" si="25"/>
        <v/>
      </c>
      <c r="BI19" s="17" t="str">
        <f t="shared" si="25"/>
        <v/>
      </c>
      <c r="BJ19" s="17">
        <f t="shared" si="10"/>
        <v>0</v>
      </c>
      <c r="BK19" s="17">
        <f t="shared" si="11"/>
        <v>250</v>
      </c>
      <c r="BL19" s="17">
        <f t="shared" si="12"/>
        <v>320</v>
      </c>
      <c r="BM19" s="17">
        <f t="shared" si="13"/>
        <v>100</v>
      </c>
      <c r="BN19" s="18">
        <f t="shared" si="14"/>
        <v>232.61</v>
      </c>
      <c r="BO19" s="18">
        <f t="shared" si="15"/>
        <v>292.99</v>
      </c>
    </row>
    <row r="20" spans="1:67">
      <c r="A20" s="19">
        <v>42153</v>
      </c>
      <c r="B20" s="7" t="s">
        <v>58</v>
      </c>
      <c r="C20" s="1">
        <v>15</v>
      </c>
      <c r="D20" s="11" t="s">
        <v>18</v>
      </c>
      <c r="E20" s="21">
        <v>94.9</v>
      </c>
      <c r="F20" s="27">
        <v>100.8</v>
      </c>
      <c r="G20" s="22">
        <v>103</v>
      </c>
      <c r="H20" s="27">
        <v>113.7</v>
      </c>
      <c r="I20" s="22">
        <v>116</v>
      </c>
      <c r="J20" s="27">
        <v>116</v>
      </c>
      <c r="K20" s="10">
        <v>3</v>
      </c>
      <c r="L20" s="13">
        <f t="shared" si="16"/>
        <v>3</v>
      </c>
      <c r="M20" s="9">
        <f t="shared" si="17"/>
        <v>100</v>
      </c>
      <c r="N20" s="23">
        <v>115</v>
      </c>
      <c r="O20" s="27">
        <v>145</v>
      </c>
      <c r="P20" s="21">
        <v>130</v>
      </c>
      <c r="Q20" s="28">
        <v>148</v>
      </c>
      <c r="R20" s="23">
        <v>118</v>
      </c>
      <c r="S20" s="27">
        <v>140</v>
      </c>
      <c r="T20" s="10">
        <v>3</v>
      </c>
      <c r="U20" s="13">
        <f t="shared" si="0"/>
        <v>3</v>
      </c>
      <c r="V20" s="9">
        <f t="shared" si="18"/>
        <v>100</v>
      </c>
      <c r="W20" s="23">
        <v>144</v>
      </c>
      <c r="X20" s="27">
        <v>144</v>
      </c>
      <c r="Y20" s="23">
        <v>128</v>
      </c>
      <c r="Z20" s="27">
        <v>128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104.63</v>
      </c>
      <c r="AZ20" s="16">
        <f t="shared" si="3"/>
        <v>110.17</v>
      </c>
      <c r="BA20" s="17">
        <f t="shared" si="4"/>
        <v>100</v>
      </c>
      <c r="BB20" s="16">
        <f t="shared" si="5"/>
        <v>121</v>
      </c>
      <c r="BC20" s="16">
        <f t="shared" si="6"/>
        <v>144.33000000000001</v>
      </c>
      <c r="BD20" s="17">
        <f t="shared" si="7"/>
        <v>100</v>
      </c>
      <c r="BE20" s="16">
        <f t="shared" si="8"/>
        <v>136</v>
      </c>
      <c r="BF20" s="16">
        <f t="shared" si="9"/>
        <v>136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120.54</v>
      </c>
      <c r="BO20" s="18">
        <f t="shared" si="15"/>
        <v>130.16999999999999</v>
      </c>
    </row>
    <row r="21" spans="1:67">
      <c r="A21" s="19">
        <v>42153</v>
      </c>
      <c r="B21" s="7" t="s">
        <v>58</v>
      </c>
      <c r="C21" s="1">
        <v>16</v>
      </c>
      <c r="D21" s="11" t="s">
        <v>19</v>
      </c>
      <c r="E21" s="21">
        <v>109.9</v>
      </c>
      <c r="F21" s="27">
        <v>456.38</v>
      </c>
      <c r="G21" s="22">
        <v>69.88</v>
      </c>
      <c r="H21" s="27">
        <v>199</v>
      </c>
      <c r="I21" s="22">
        <v>58.4</v>
      </c>
      <c r="J21" s="27">
        <v>165</v>
      </c>
      <c r="K21" s="10">
        <v>3</v>
      </c>
      <c r="L21" s="13">
        <f t="shared" si="16"/>
        <v>3</v>
      </c>
      <c r="M21" s="9">
        <f t="shared" si="17"/>
        <v>100</v>
      </c>
      <c r="N21" s="23">
        <v>85</v>
      </c>
      <c r="O21" s="27">
        <v>250</v>
      </c>
      <c r="P21" s="21">
        <v>53.7</v>
      </c>
      <c r="Q21" s="28">
        <v>249.5</v>
      </c>
      <c r="R21" s="23">
        <v>85</v>
      </c>
      <c r="S21" s="27">
        <v>296</v>
      </c>
      <c r="T21" s="10">
        <v>3</v>
      </c>
      <c r="U21" s="13">
        <f t="shared" si="0"/>
        <v>3</v>
      </c>
      <c r="V21" s="9">
        <f t="shared" si="18"/>
        <v>100</v>
      </c>
      <c r="W21" s="23">
        <v>65</v>
      </c>
      <c r="X21" s="27">
        <v>283</v>
      </c>
      <c r="Y21" s="23">
        <v>56</v>
      </c>
      <c r="Z21" s="27">
        <v>256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76</v>
      </c>
      <c r="AG21" s="27">
        <v>76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79.39</v>
      </c>
      <c r="AZ21" s="16">
        <f t="shared" si="3"/>
        <v>273.45999999999998</v>
      </c>
      <c r="BA21" s="17">
        <f t="shared" si="4"/>
        <v>100</v>
      </c>
      <c r="BB21" s="16">
        <f t="shared" si="5"/>
        <v>74.569999999999993</v>
      </c>
      <c r="BC21" s="16">
        <f t="shared" si="6"/>
        <v>265.17</v>
      </c>
      <c r="BD21" s="17">
        <f t="shared" si="7"/>
        <v>100</v>
      </c>
      <c r="BE21" s="16">
        <f t="shared" si="8"/>
        <v>60.5</v>
      </c>
      <c r="BF21" s="16">
        <f t="shared" si="9"/>
        <v>269.5</v>
      </c>
      <c r="BG21" s="17">
        <f t="shared" si="24"/>
        <v>66.666666666666657</v>
      </c>
      <c r="BH21" s="17">
        <f t="shared" si="25"/>
        <v>76</v>
      </c>
      <c r="BI21" s="17">
        <f t="shared" si="25"/>
        <v>76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72.62</v>
      </c>
      <c r="BO21" s="18">
        <f t="shared" si="15"/>
        <v>221.03</v>
      </c>
    </row>
    <row r="22" spans="1:67">
      <c r="A22" s="19">
        <v>42153</v>
      </c>
      <c r="B22" s="7" t="s">
        <v>58</v>
      </c>
      <c r="C22" s="1">
        <v>17</v>
      </c>
      <c r="D22" s="11" t="s">
        <v>20</v>
      </c>
      <c r="E22" s="21">
        <v>463</v>
      </c>
      <c r="F22" s="27">
        <v>463</v>
      </c>
      <c r="G22" s="22">
        <v>284.89999999999998</v>
      </c>
      <c r="H22" s="27">
        <v>585</v>
      </c>
      <c r="I22" s="22" t="s">
        <v>59</v>
      </c>
      <c r="J22" s="27" t="s">
        <v>59</v>
      </c>
      <c r="K22" s="10">
        <v>3</v>
      </c>
      <c r="L22" s="13">
        <f t="shared" si="16"/>
        <v>2</v>
      </c>
      <c r="M22" s="9">
        <f t="shared" si="17"/>
        <v>66.666666666666657</v>
      </c>
      <c r="N22" s="23" t="s">
        <v>59</v>
      </c>
      <c r="O22" s="27" t="s">
        <v>59</v>
      </c>
      <c r="P22" s="21">
        <v>179.6</v>
      </c>
      <c r="Q22" s="28">
        <v>308.89999999999998</v>
      </c>
      <c r="R22" s="23">
        <v>156</v>
      </c>
      <c r="S22" s="27">
        <v>322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180</v>
      </c>
      <c r="X22" s="27">
        <v>372</v>
      </c>
      <c r="Y22" s="23" t="s">
        <v>59</v>
      </c>
      <c r="Z22" s="27" t="s">
        <v>59</v>
      </c>
      <c r="AA22" s="23" t="s">
        <v>59</v>
      </c>
      <c r="AB22" s="27" t="s">
        <v>59</v>
      </c>
      <c r="AC22" s="10">
        <v>3</v>
      </c>
      <c r="AD22" s="13">
        <f t="shared" si="1"/>
        <v>1</v>
      </c>
      <c r="AE22" s="9">
        <f t="shared" si="19"/>
        <v>33.333333333333329</v>
      </c>
      <c r="AF22" s="23" t="s">
        <v>59</v>
      </c>
      <c r="AG22" s="27" t="s">
        <v>59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0</v>
      </c>
      <c r="AR22" s="9">
        <f t="shared" si="21"/>
        <v>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373.95</v>
      </c>
      <c r="AZ22" s="16">
        <f t="shared" si="3"/>
        <v>524</v>
      </c>
      <c r="BA22" s="17">
        <f t="shared" si="4"/>
        <v>66.666666666666657</v>
      </c>
      <c r="BB22" s="16">
        <f t="shared" si="5"/>
        <v>167.8</v>
      </c>
      <c r="BC22" s="16">
        <f t="shared" si="6"/>
        <v>315.45</v>
      </c>
      <c r="BD22" s="17">
        <f t="shared" si="7"/>
        <v>66.666666666666657</v>
      </c>
      <c r="BE22" s="16">
        <f t="shared" si="8"/>
        <v>180</v>
      </c>
      <c r="BF22" s="16">
        <f t="shared" si="9"/>
        <v>372</v>
      </c>
      <c r="BG22" s="17">
        <f t="shared" si="24"/>
        <v>33.333333333333329</v>
      </c>
      <c r="BH22" s="17" t="str">
        <f t="shared" si="25"/>
        <v/>
      </c>
      <c r="BI22" s="17" t="str">
        <f t="shared" si="25"/>
        <v/>
      </c>
      <c r="BJ22" s="17">
        <f t="shared" si="10"/>
        <v>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240.58</v>
      </c>
      <c r="BO22" s="18">
        <f t="shared" si="15"/>
        <v>403.82</v>
      </c>
    </row>
    <row r="23" spans="1:67">
      <c r="A23" s="19">
        <v>42153</v>
      </c>
      <c r="B23" s="7" t="s">
        <v>58</v>
      </c>
      <c r="C23" s="1">
        <v>18</v>
      </c>
      <c r="D23" s="11" t="s">
        <v>21</v>
      </c>
      <c r="E23" s="21">
        <v>153.27000000000001</v>
      </c>
      <c r="F23" s="27">
        <v>179.93</v>
      </c>
      <c r="G23" s="22">
        <v>142</v>
      </c>
      <c r="H23" s="27">
        <v>268</v>
      </c>
      <c r="I23" s="22">
        <v>158</v>
      </c>
      <c r="J23" s="27">
        <v>158</v>
      </c>
      <c r="K23" s="10">
        <v>3</v>
      </c>
      <c r="L23" s="13">
        <f t="shared" si="16"/>
        <v>3</v>
      </c>
      <c r="M23" s="9">
        <f t="shared" si="17"/>
        <v>100</v>
      </c>
      <c r="N23" s="23">
        <v>145</v>
      </c>
      <c r="O23" s="27">
        <v>180</v>
      </c>
      <c r="P23" s="21">
        <v>154.6</v>
      </c>
      <c r="Q23" s="28">
        <v>154.6</v>
      </c>
      <c r="R23" s="23">
        <v>157</v>
      </c>
      <c r="S23" s="27">
        <v>157</v>
      </c>
      <c r="T23" s="10">
        <v>3</v>
      </c>
      <c r="U23" s="13">
        <f t="shared" si="0"/>
        <v>3</v>
      </c>
      <c r="V23" s="9">
        <f t="shared" si="18"/>
        <v>100</v>
      </c>
      <c r="W23" s="23">
        <v>70</v>
      </c>
      <c r="X23" s="27">
        <v>220</v>
      </c>
      <c r="Y23" s="23" t="s">
        <v>59</v>
      </c>
      <c r="Z23" s="27" t="s">
        <v>59</v>
      </c>
      <c r="AA23" s="23" t="s">
        <v>59</v>
      </c>
      <c r="AB23" s="27" t="s">
        <v>59</v>
      </c>
      <c r="AC23" s="10">
        <v>3</v>
      </c>
      <c r="AD23" s="13">
        <f t="shared" si="1"/>
        <v>1</v>
      </c>
      <c r="AE23" s="9">
        <f t="shared" si="19"/>
        <v>33.333333333333329</v>
      </c>
      <c r="AF23" s="23" t="s">
        <v>59</v>
      </c>
      <c r="AG23" s="27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0</v>
      </c>
      <c r="AR23" s="9">
        <f t="shared" si="21"/>
        <v>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151.09</v>
      </c>
      <c r="AZ23" s="16">
        <f t="shared" si="3"/>
        <v>201.98</v>
      </c>
      <c r="BA23" s="17">
        <f t="shared" si="4"/>
        <v>100</v>
      </c>
      <c r="BB23" s="16">
        <f t="shared" si="5"/>
        <v>152.19999999999999</v>
      </c>
      <c r="BC23" s="16">
        <f t="shared" si="6"/>
        <v>163.87</v>
      </c>
      <c r="BD23" s="17">
        <f t="shared" si="7"/>
        <v>100</v>
      </c>
      <c r="BE23" s="16">
        <f t="shared" si="8"/>
        <v>70</v>
      </c>
      <c r="BF23" s="16">
        <f t="shared" si="9"/>
        <v>220</v>
      </c>
      <c r="BG23" s="17">
        <f t="shared" si="24"/>
        <v>33.333333333333329</v>
      </c>
      <c r="BH23" s="17" t="str">
        <f t="shared" si="25"/>
        <v/>
      </c>
      <c r="BI23" s="17" t="str">
        <f t="shared" si="25"/>
        <v/>
      </c>
      <c r="BJ23" s="17">
        <f t="shared" si="10"/>
        <v>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124.43</v>
      </c>
      <c r="BO23" s="18">
        <f t="shared" si="15"/>
        <v>195.28</v>
      </c>
    </row>
    <row r="24" spans="1:67">
      <c r="A24" s="19">
        <v>42153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19.899999999999999</v>
      </c>
      <c r="H24" s="27">
        <v>69.900000000000006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1">
        <v>18.899999999999999</v>
      </c>
      <c r="Q24" s="28">
        <v>53.5</v>
      </c>
      <c r="R24" s="23">
        <v>19</v>
      </c>
      <c r="S24" s="27">
        <v>58</v>
      </c>
      <c r="T24" s="10">
        <v>3</v>
      </c>
      <c r="U24" s="13">
        <f t="shared" si="0"/>
        <v>3</v>
      </c>
      <c r="V24" s="9">
        <f t="shared" si="18"/>
        <v>100</v>
      </c>
      <c r="W24" s="23">
        <v>18</v>
      </c>
      <c r="X24" s="27">
        <v>65</v>
      </c>
      <c r="Y24" s="23">
        <v>27</v>
      </c>
      <c r="Z24" s="27">
        <v>74</v>
      </c>
      <c r="AA24" s="23">
        <v>27</v>
      </c>
      <c r="AB24" s="27">
        <v>84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18.54</v>
      </c>
      <c r="AZ24" s="16">
        <f t="shared" si="3"/>
        <v>64.33</v>
      </c>
      <c r="BA24" s="17">
        <f t="shared" si="4"/>
        <v>100</v>
      </c>
      <c r="BB24" s="16">
        <f t="shared" si="5"/>
        <v>19.63</v>
      </c>
      <c r="BC24" s="16">
        <f t="shared" si="6"/>
        <v>54.5</v>
      </c>
      <c r="BD24" s="17">
        <f t="shared" si="7"/>
        <v>100</v>
      </c>
      <c r="BE24" s="16">
        <f t="shared" si="8"/>
        <v>24</v>
      </c>
      <c r="BF24" s="16">
        <f t="shared" si="9"/>
        <v>74.33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20.29</v>
      </c>
      <c r="BO24" s="18">
        <f t="shared" si="15"/>
        <v>61.54</v>
      </c>
    </row>
    <row r="25" spans="1:67">
      <c r="A25" s="19">
        <v>42153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 t="s">
        <v>59</v>
      </c>
      <c r="H25" s="27" t="s">
        <v>59</v>
      </c>
      <c r="I25" s="22">
        <v>48.4</v>
      </c>
      <c r="J25" s="27">
        <v>62</v>
      </c>
      <c r="K25" s="10">
        <v>3</v>
      </c>
      <c r="L25" s="13">
        <f t="shared" si="16"/>
        <v>2</v>
      </c>
      <c r="M25" s="9">
        <f t="shared" si="17"/>
        <v>66.666666666666657</v>
      </c>
      <c r="N25" s="23">
        <v>55</v>
      </c>
      <c r="O25" s="27">
        <v>66</v>
      </c>
      <c r="P25" s="21">
        <v>36.58</v>
      </c>
      <c r="Q25" s="28">
        <v>107.75</v>
      </c>
      <c r="R25" s="23">
        <v>75.55</v>
      </c>
      <c r="S25" s="27">
        <v>75.55</v>
      </c>
      <c r="T25" s="10">
        <v>3</v>
      </c>
      <c r="U25" s="13">
        <f t="shared" si="0"/>
        <v>3</v>
      </c>
      <c r="V25" s="9">
        <f t="shared" si="18"/>
        <v>100</v>
      </c>
      <c r="W25" s="23">
        <v>66</v>
      </c>
      <c r="X25" s="27">
        <v>71.58</v>
      </c>
      <c r="Y25" s="23">
        <v>75</v>
      </c>
      <c r="Z25" s="27">
        <v>79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85.71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42.49</v>
      </c>
      <c r="AZ25" s="16">
        <f t="shared" si="3"/>
        <v>84.88</v>
      </c>
      <c r="BA25" s="17">
        <f t="shared" si="4"/>
        <v>66.666666666666657</v>
      </c>
      <c r="BB25" s="16">
        <f t="shared" si="5"/>
        <v>55.71</v>
      </c>
      <c r="BC25" s="16">
        <f t="shared" si="6"/>
        <v>83.1</v>
      </c>
      <c r="BD25" s="17">
        <f t="shared" si="7"/>
        <v>100</v>
      </c>
      <c r="BE25" s="16">
        <f t="shared" si="8"/>
        <v>70.5</v>
      </c>
      <c r="BF25" s="16">
        <f t="shared" si="9"/>
        <v>75.290000000000006</v>
      </c>
      <c r="BG25" s="17">
        <f t="shared" si="24"/>
        <v>66.666666666666657</v>
      </c>
      <c r="BH25" s="17">
        <f t="shared" si="25"/>
        <v>65</v>
      </c>
      <c r="BI25" s="17">
        <f t="shared" si="25"/>
        <v>85.71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58.43</v>
      </c>
      <c r="BO25" s="18">
        <f t="shared" si="15"/>
        <v>82.25</v>
      </c>
    </row>
    <row r="26" spans="1:67">
      <c r="A26" s="19">
        <v>42153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38.11</v>
      </c>
      <c r="G26" s="22">
        <v>34.93</v>
      </c>
      <c r="H26" s="27">
        <v>44.33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44.62</v>
      </c>
      <c r="O26" s="27">
        <v>53.33</v>
      </c>
      <c r="P26" s="21">
        <v>25.08</v>
      </c>
      <c r="Q26" s="28">
        <v>38.11</v>
      </c>
      <c r="R26" s="23">
        <v>55</v>
      </c>
      <c r="S26" s="27">
        <v>55</v>
      </c>
      <c r="T26" s="10">
        <v>3</v>
      </c>
      <c r="U26" s="13">
        <f t="shared" si="0"/>
        <v>3</v>
      </c>
      <c r="V26" s="9">
        <f t="shared" si="18"/>
        <v>100</v>
      </c>
      <c r="W26" s="23">
        <v>49.6</v>
      </c>
      <c r="X26" s="27">
        <v>56.66</v>
      </c>
      <c r="Y26" s="23">
        <v>55.17</v>
      </c>
      <c r="Z26" s="27">
        <v>58.54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50</v>
      </c>
      <c r="AG26" s="27">
        <v>50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32.159999999999997</v>
      </c>
      <c r="AZ26" s="16">
        <f t="shared" si="3"/>
        <v>41.48</v>
      </c>
      <c r="BA26" s="17">
        <f t="shared" si="4"/>
        <v>100</v>
      </c>
      <c r="BB26" s="16">
        <f t="shared" si="5"/>
        <v>41.57</v>
      </c>
      <c r="BC26" s="16">
        <f t="shared" si="6"/>
        <v>48.81</v>
      </c>
      <c r="BD26" s="17">
        <f t="shared" si="7"/>
        <v>100</v>
      </c>
      <c r="BE26" s="16">
        <f t="shared" si="8"/>
        <v>52.39</v>
      </c>
      <c r="BF26" s="16">
        <f t="shared" si="9"/>
        <v>57.6</v>
      </c>
      <c r="BG26" s="17">
        <f t="shared" si="24"/>
        <v>66.666666666666657</v>
      </c>
      <c r="BH26" s="17">
        <f t="shared" si="25"/>
        <v>50</v>
      </c>
      <c r="BI26" s="17">
        <f t="shared" si="25"/>
        <v>50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44.03</v>
      </c>
      <c r="BO26" s="18">
        <f t="shared" si="15"/>
        <v>49.47</v>
      </c>
    </row>
    <row r="27" spans="1:67">
      <c r="A27" s="19">
        <v>42153</v>
      </c>
      <c r="B27" s="7" t="s">
        <v>58</v>
      </c>
      <c r="C27" s="1">
        <v>22</v>
      </c>
      <c r="D27" s="11" t="s">
        <v>23</v>
      </c>
      <c r="E27" s="21">
        <v>38</v>
      </c>
      <c r="F27" s="27">
        <v>60.21</v>
      </c>
      <c r="G27" s="22">
        <v>38.9</v>
      </c>
      <c r="H27" s="27">
        <v>56.56</v>
      </c>
      <c r="I27" s="22">
        <v>40</v>
      </c>
      <c r="J27" s="27">
        <v>65.08</v>
      </c>
      <c r="K27" s="10">
        <v>3</v>
      </c>
      <c r="L27" s="13">
        <f t="shared" si="16"/>
        <v>3</v>
      </c>
      <c r="M27" s="9">
        <f t="shared" si="17"/>
        <v>100</v>
      </c>
      <c r="N27" s="23">
        <v>49</v>
      </c>
      <c r="O27" s="27">
        <v>50</v>
      </c>
      <c r="P27" s="21">
        <v>42.9</v>
      </c>
      <c r="Q27" s="28">
        <v>68.5</v>
      </c>
      <c r="R27" s="23">
        <v>48</v>
      </c>
      <c r="S27" s="27">
        <v>55</v>
      </c>
      <c r="T27" s="10">
        <v>3</v>
      </c>
      <c r="U27" s="13">
        <f t="shared" si="0"/>
        <v>3</v>
      </c>
      <c r="V27" s="9">
        <f t="shared" si="18"/>
        <v>100</v>
      </c>
      <c r="W27" s="23">
        <v>47</v>
      </c>
      <c r="X27" s="27">
        <v>47</v>
      </c>
      <c r="Y27" s="23">
        <v>48</v>
      </c>
      <c r="Z27" s="27">
        <v>78.95</v>
      </c>
      <c r="AA27" s="23">
        <v>47</v>
      </c>
      <c r="AB27" s="27">
        <v>52</v>
      </c>
      <c r="AC27" s="10">
        <v>3</v>
      </c>
      <c r="AD27" s="13">
        <f t="shared" si="1"/>
        <v>3</v>
      </c>
      <c r="AE27" s="9">
        <f t="shared" si="19"/>
        <v>100</v>
      </c>
      <c r="AF27" s="23">
        <v>38</v>
      </c>
      <c r="AG27" s="27">
        <v>56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38.97</v>
      </c>
      <c r="AZ27" s="16">
        <f t="shared" si="3"/>
        <v>60.62</v>
      </c>
      <c r="BA27" s="17">
        <f t="shared" si="4"/>
        <v>100</v>
      </c>
      <c r="BB27" s="16">
        <f t="shared" si="5"/>
        <v>46.63</v>
      </c>
      <c r="BC27" s="16">
        <f t="shared" si="6"/>
        <v>57.83</v>
      </c>
      <c r="BD27" s="17">
        <f t="shared" si="7"/>
        <v>100</v>
      </c>
      <c r="BE27" s="16">
        <f t="shared" si="8"/>
        <v>47.33</v>
      </c>
      <c r="BF27" s="16">
        <f t="shared" si="9"/>
        <v>59.32</v>
      </c>
      <c r="BG27" s="17">
        <f t="shared" si="24"/>
        <v>100</v>
      </c>
      <c r="BH27" s="17">
        <f t="shared" si="25"/>
        <v>38</v>
      </c>
      <c r="BI27" s="17">
        <f t="shared" si="25"/>
        <v>56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46.19</v>
      </c>
      <c r="BO27" s="18">
        <f t="shared" si="15"/>
        <v>58.75</v>
      </c>
    </row>
    <row r="28" spans="1:67">
      <c r="A28" s="19">
        <v>42153</v>
      </c>
      <c r="B28" s="7" t="s">
        <v>58</v>
      </c>
      <c r="C28" s="1">
        <v>23</v>
      </c>
      <c r="D28" s="11" t="s">
        <v>24</v>
      </c>
      <c r="E28" s="21">
        <v>163.4</v>
      </c>
      <c r="F28" s="27">
        <v>371</v>
      </c>
      <c r="G28" s="22">
        <v>255</v>
      </c>
      <c r="H28" s="27">
        <v>312.5</v>
      </c>
      <c r="I28" s="22">
        <v>183.3</v>
      </c>
      <c r="J28" s="27">
        <v>340.59</v>
      </c>
      <c r="K28" s="10">
        <v>3</v>
      </c>
      <c r="L28" s="13">
        <f t="shared" si="16"/>
        <v>3</v>
      </c>
      <c r="M28" s="9">
        <f t="shared" si="17"/>
        <v>100</v>
      </c>
      <c r="N28" s="23">
        <v>160</v>
      </c>
      <c r="O28" s="27">
        <v>160</v>
      </c>
      <c r="P28" s="21">
        <v>214</v>
      </c>
      <c r="Q28" s="28">
        <v>214</v>
      </c>
      <c r="R28" s="23">
        <v>144</v>
      </c>
      <c r="S28" s="27">
        <v>144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 t="s">
        <v>59</v>
      </c>
      <c r="Z28" s="27" t="s">
        <v>59</v>
      </c>
      <c r="AA28" s="23">
        <v>228</v>
      </c>
      <c r="AB28" s="27">
        <v>228</v>
      </c>
      <c r="AC28" s="10">
        <v>3</v>
      </c>
      <c r="AD28" s="13">
        <f t="shared" si="1"/>
        <v>1</v>
      </c>
      <c r="AE28" s="9">
        <f t="shared" si="19"/>
        <v>33.333333333333329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200.57</v>
      </c>
      <c r="AZ28" s="16">
        <f t="shared" si="3"/>
        <v>341.36</v>
      </c>
      <c r="BA28" s="17">
        <f t="shared" si="4"/>
        <v>100</v>
      </c>
      <c r="BB28" s="16">
        <f t="shared" si="5"/>
        <v>172.67</v>
      </c>
      <c r="BC28" s="16">
        <f t="shared" si="6"/>
        <v>172.67</v>
      </c>
      <c r="BD28" s="17">
        <f t="shared" si="7"/>
        <v>100</v>
      </c>
      <c r="BE28" s="16">
        <f t="shared" si="8"/>
        <v>228</v>
      </c>
      <c r="BF28" s="16">
        <f t="shared" si="9"/>
        <v>228</v>
      </c>
      <c r="BG28" s="17">
        <f t="shared" si="24"/>
        <v>33.333333333333329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205.31</v>
      </c>
      <c r="BO28" s="18">
        <f t="shared" si="15"/>
        <v>240.51</v>
      </c>
    </row>
    <row r="29" spans="1:67">
      <c r="A29" s="19">
        <v>42153</v>
      </c>
      <c r="B29" s="7" t="s">
        <v>58</v>
      </c>
      <c r="C29" s="1">
        <v>24</v>
      </c>
      <c r="D29" s="11" t="s">
        <v>25</v>
      </c>
      <c r="E29" s="21">
        <v>375</v>
      </c>
      <c r="F29" s="27">
        <v>510.89</v>
      </c>
      <c r="G29" s="22">
        <v>388</v>
      </c>
      <c r="H29" s="27">
        <v>666</v>
      </c>
      <c r="I29" s="22">
        <v>340.5</v>
      </c>
      <c r="J29" s="27">
        <v>532</v>
      </c>
      <c r="K29" s="10">
        <v>3</v>
      </c>
      <c r="L29" s="13">
        <f t="shared" si="16"/>
        <v>3</v>
      </c>
      <c r="M29" s="9">
        <f t="shared" si="17"/>
        <v>100</v>
      </c>
      <c r="N29" s="23">
        <v>385</v>
      </c>
      <c r="O29" s="27">
        <v>435</v>
      </c>
      <c r="P29" s="21">
        <v>275</v>
      </c>
      <c r="Q29" s="28">
        <v>636.11</v>
      </c>
      <c r="R29" s="23">
        <v>170</v>
      </c>
      <c r="S29" s="27">
        <v>655.55</v>
      </c>
      <c r="T29" s="10">
        <v>3</v>
      </c>
      <c r="U29" s="13">
        <f t="shared" si="0"/>
        <v>3</v>
      </c>
      <c r="V29" s="9">
        <f t="shared" si="18"/>
        <v>100</v>
      </c>
      <c r="W29" s="23">
        <v>185</v>
      </c>
      <c r="X29" s="27">
        <v>505.56</v>
      </c>
      <c r="Y29" s="23">
        <v>461.11</v>
      </c>
      <c r="Z29" s="27">
        <v>490</v>
      </c>
      <c r="AA29" s="23" t="s">
        <v>59</v>
      </c>
      <c r="AB29" s="27" t="s">
        <v>59</v>
      </c>
      <c r="AC29" s="10">
        <v>3</v>
      </c>
      <c r="AD29" s="13">
        <f t="shared" si="1"/>
        <v>2</v>
      </c>
      <c r="AE29" s="9">
        <f t="shared" si="19"/>
        <v>66.666666666666657</v>
      </c>
      <c r="AF29" s="23">
        <v>388.88</v>
      </c>
      <c r="AG29" s="27">
        <v>466.66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1</v>
      </c>
      <c r="AR29" s="9">
        <f t="shared" si="21"/>
        <v>100</v>
      </c>
      <c r="AS29" s="23">
        <v>300</v>
      </c>
      <c r="AT29" s="27">
        <v>300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367.83</v>
      </c>
      <c r="AZ29" s="16">
        <f t="shared" si="3"/>
        <v>569.63</v>
      </c>
      <c r="BA29" s="17">
        <f t="shared" si="4"/>
        <v>100</v>
      </c>
      <c r="BB29" s="16">
        <f t="shared" si="5"/>
        <v>276.67</v>
      </c>
      <c r="BC29" s="16">
        <f t="shared" si="6"/>
        <v>575.54999999999995</v>
      </c>
      <c r="BD29" s="17">
        <f t="shared" si="7"/>
        <v>100</v>
      </c>
      <c r="BE29" s="16">
        <f t="shared" si="8"/>
        <v>323.06</v>
      </c>
      <c r="BF29" s="16">
        <f t="shared" si="9"/>
        <v>497.78</v>
      </c>
      <c r="BG29" s="17">
        <f t="shared" si="24"/>
        <v>66.666666666666657</v>
      </c>
      <c r="BH29" s="17">
        <f t="shared" si="25"/>
        <v>388.88</v>
      </c>
      <c r="BI29" s="17">
        <f t="shared" si="25"/>
        <v>466.66</v>
      </c>
      <c r="BJ29" s="17">
        <f t="shared" si="10"/>
        <v>100</v>
      </c>
      <c r="BK29" s="17">
        <f t="shared" si="11"/>
        <v>300</v>
      </c>
      <c r="BL29" s="17">
        <f t="shared" si="12"/>
        <v>300</v>
      </c>
      <c r="BM29" s="17">
        <f t="shared" si="13"/>
        <v>100</v>
      </c>
      <c r="BN29" s="18">
        <f t="shared" si="14"/>
        <v>331.29</v>
      </c>
      <c r="BO29" s="18">
        <f t="shared" si="15"/>
        <v>481.92</v>
      </c>
    </row>
    <row r="30" spans="1:67">
      <c r="A30" s="19">
        <v>42153</v>
      </c>
      <c r="B30" s="7" t="s">
        <v>58</v>
      </c>
      <c r="C30" s="1">
        <v>25</v>
      </c>
      <c r="D30" s="11" t="s">
        <v>26</v>
      </c>
      <c r="E30" s="21">
        <v>55.9</v>
      </c>
      <c r="F30" s="27">
        <v>55.9</v>
      </c>
      <c r="G30" s="22" t="s">
        <v>59</v>
      </c>
      <c r="H30" s="27" t="s">
        <v>59</v>
      </c>
      <c r="I30" s="22">
        <v>72.44</v>
      </c>
      <c r="J30" s="27">
        <v>72.44</v>
      </c>
      <c r="K30" s="10">
        <v>3</v>
      </c>
      <c r="L30" s="13">
        <f t="shared" si="16"/>
        <v>2</v>
      </c>
      <c r="M30" s="9">
        <f t="shared" si="17"/>
        <v>66.666666666666657</v>
      </c>
      <c r="N30" s="23">
        <v>64</v>
      </c>
      <c r="O30" s="27">
        <v>64</v>
      </c>
      <c r="P30" s="21">
        <v>57.6</v>
      </c>
      <c r="Q30" s="28">
        <v>57.6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 t="s">
        <v>59</v>
      </c>
      <c r="Z30" s="27" t="s">
        <v>59</v>
      </c>
      <c r="AA30" s="23">
        <v>57</v>
      </c>
      <c r="AB30" s="27">
        <v>57</v>
      </c>
      <c r="AC30" s="10">
        <v>3</v>
      </c>
      <c r="AD30" s="13">
        <f t="shared" si="1"/>
        <v>1</v>
      </c>
      <c r="AE30" s="9">
        <f t="shared" si="19"/>
        <v>33.333333333333329</v>
      </c>
      <c r="AF30" s="23">
        <v>35</v>
      </c>
      <c r="AG30" s="27">
        <v>35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1</v>
      </c>
      <c r="AR30" s="9">
        <f t="shared" si="21"/>
        <v>100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64.17</v>
      </c>
      <c r="AZ30" s="16">
        <f t="shared" si="3"/>
        <v>64.17</v>
      </c>
      <c r="BA30" s="17">
        <f t="shared" si="4"/>
        <v>66.666666666666657</v>
      </c>
      <c r="BB30" s="16">
        <f t="shared" si="5"/>
        <v>60.8</v>
      </c>
      <c r="BC30" s="16">
        <f t="shared" si="6"/>
        <v>60.8</v>
      </c>
      <c r="BD30" s="17">
        <f t="shared" si="7"/>
        <v>66.666666666666657</v>
      </c>
      <c r="BE30" s="16">
        <f t="shared" si="8"/>
        <v>57</v>
      </c>
      <c r="BF30" s="16">
        <f t="shared" si="9"/>
        <v>57</v>
      </c>
      <c r="BG30" s="17">
        <f t="shared" si="24"/>
        <v>33.333333333333329</v>
      </c>
      <c r="BH30" s="17">
        <f t="shared" si="25"/>
        <v>35</v>
      </c>
      <c r="BI30" s="17">
        <f t="shared" si="25"/>
        <v>35</v>
      </c>
      <c r="BJ30" s="17">
        <f t="shared" si="10"/>
        <v>100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54.24</v>
      </c>
      <c r="BO30" s="18">
        <f t="shared" si="15"/>
        <v>54.24</v>
      </c>
    </row>
    <row r="31" spans="1:67">
      <c r="A31" s="19">
        <v>42153</v>
      </c>
      <c r="B31" s="7" t="s">
        <v>58</v>
      </c>
      <c r="C31" s="1">
        <v>26</v>
      </c>
      <c r="D31" s="11" t="s">
        <v>46</v>
      </c>
      <c r="E31" s="21">
        <v>143.75</v>
      </c>
      <c r="F31" s="27">
        <v>205</v>
      </c>
      <c r="G31" s="22">
        <v>152.25</v>
      </c>
      <c r="H31" s="27">
        <v>205.71</v>
      </c>
      <c r="I31" s="22">
        <v>160</v>
      </c>
      <c r="J31" s="27">
        <v>172.5</v>
      </c>
      <c r="K31" s="10">
        <v>3</v>
      </c>
      <c r="L31" s="13">
        <f t="shared" si="16"/>
        <v>3</v>
      </c>
      <c r="M31" s="9">
        <f t="shared" si="17"/>
        <v>100</v>
      </c>
      <c r="N31" s="23">
        <v>144</v>
      </c>
      <c r="O31" s="27">
        <v>160</v>
      </c>
      <c r="P31" s="21">
        <v>138.80000000000001</v>
      </c>
      <c r="Q31" s="28">
        <v>165</v>
      </c>
      <c r="R31" s="23" t="s">
        <v>59</v>
      </c>
      <c r="S31" s="27" t="s">
        <v>59</v>
      </c>
      <c r="T31" s="10">
        <v>3</v>
      </c>
      <c r="U31" s="13">
        <f t="shared" si="0"/>
        <v>2</v>
      </c>
      <c r="V31" s="9">
        <f t="shared" si="18"/>
        <v>66.666666666666657</v>
      </c>
      <c r="W31" s="23" t="s">
        <v>59</v>
      </c>
      <c r="X31" s="27" t="s">
        <v>59</v>
      </c>
      <c r="Y31" s="23">
        <v>85</v>
      </c>
      <c r="Z31" s="27">
        <v>154.29</v>
      </c>
      <c r="AA31" s="23" t="s">
        <v>59</v>
      </c>
      <c r="AB31" s="27" t="s">
        <v>59</v>
      </c>
      <c r="AC31" s="10">
        <v>3</v>
      </c>
      <c r="AD31" s="13">
        <f t="shared" si="1"/>
        <v>1</v>
      </c>
      <c r="AE31" s="9">
        <f t="shared" si="19"/>
        <v>33.333333333333329</v>
      </c>
      <c r="AF31" s="23" t="s">
        <v>59</v>
      </c>
      <c r="AG31" s="27" t="s">
        <v>59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0</v>
      </c>
      <c r="AR31" s="9">
        <f t="shared" si="21"/>
        <v>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152</v>
      </c>
      <c r="AZ31" s="16">
        <f t="shared" si="3"/>
        <v>194.4</v>
      </c>
      <c r="BA31" s="17">
        <f t="shared" si="4"/>
        <v>100</v>
      </c>
      <c r="BB31" s="16">
        <f t="shared" si="5"/>
        <v>141.4</v>
      </c>
      <c r="BC31" s="16">
        <f t="shared" si="6"/>
        <v>162.5</v>
      </c>
      <c r="BD31" s="17">
        <f t="shared" si="7"/>
        <v>66.666666666666657</v>
      </c>
      <c r="BE31" s="16">
        <f t="shared" si="8"/>
        <v>85</v>
      </c>
      <c r="BF31" s="16">
        <f t="shared" si="9"/>
        <v>154.29</v>
      </c>
      <c r="BG31" s="17">
        <f t="shared" si="24"/>
        <v>33.333333333333329</v>
      </c>
      <c r="BH31" s="17" t="str">
        <f t="shared" si="25"/>
        <v/>
      </c>
      <c r="BI31" s="17" t="str">
        <f t="shared" si="25"/>
        <v/>
      </c>
      <c r="BJ31" s="17">
        <f t="shared" si="10"/>
        <v>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126.13</v>
      </c>
      <c r="BO31" s="18">
        <f t="shared" si="15"/>
        <v>170.4</v>
      </c>
    </row>
    <row r="32" spans="1:67">
      <c r="A32" s="19">
        <v>42153</v>
      </c>
      <c r="B32" s="7" t="s">
        <v>58</v>
      </c>
      <c r="C32" s="1">
        <v>27</v>
      </c>
      <c r="D32" s="11" t="s">
        <v>27</v>
      </c>
      <c r="E32" s="21">
        <v>329.9</v>
      </c>
      <c r="F32" s="27">
        <v>427.3</v>
      </c>
      <c r="G32" s="22">
        <v>189</v>
      </c>
      <c r="H32" s="27">
        <v>289</v>
      </c>
      <c r="I32" s="22">
        <v>367.97</v>
      </c>
      <c r="J32" s="27">
        <v>500.5</v>
      </c>
      <c r="K32" s="10">
        <v>3</v>
      </c>
      <c r="L32" s="13">
        <f t="shared" si="16"/>
        <v>3</v>
      </c>
      <c r="M32" s="9">
        <f t="shared" si="17"/>
        <v>100</v>
      </c>
      <c r="N32" s="23">
        <v>400</v>
      </c>
      <c r="O32" s="27">
        <v>400</v>
      </c>
      <c r="P32" s="21" t="s">
        <v>59</v>
      </c>
      <c r="Q32" s="28" t="s">
        <v>59</v>
      </c>
      <c r="R32" s="23">
        <v>350</v>
      </c>
      <c r="S32" s="27">
        <v>350</v>
      </c>
      <c r="T32" s="10">
        <v>3</v>
      </c>
      <c r="U32" s="13">
        <f t="shared" si="0"/>
        <v>2</v>
      </c>
      <c r="V32" s="9">
        <f t="shared" si="18"/>
        <v>66.666666666666657</v>
      </c>
      <c r="W32" s="23">
        <v>360</v>
      </c>
      <c r="X32" s="27">
        <v>425</v>
      </c>
      <c r="Y32" s="23" t="s">
        <v>59</v>
      </c>
      <c r="Z32" s="27" t="s">
        <v>59</v>
      </c>
      <c r="AA32" s="23">
        <v>394</v>
      </c>
      <c r="AB32" s="27">
        <v>449</v>
      </c>
      <c r="AC32" s="10">
        <v>3</v>
      </c>
      <c r="AD32" s="13">
        <f t="shared" si="1"/>
        <v>2</v>
      </c>
      <c r="AE32" s="9">
        <f t="shared" si="19"/>
        <v>66.666666666666657</v>
      </c>
      <c r="AF32" s="23">
        <v>365</v>
      </c>
      <c r="AG32" s="27">
        <v>412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295.62</v>
      </c>
      <c r="AZ32" s="16">
        <f t="shared" si="3"/>
        <v>405.6</v>
      </c>
      <c r="BA32" s="17">
        <f t="shared" si="4"/>
        <v>100</v>
      </c>
      <c r="BB32" s="16">
        <f t="shared" si="5"/>
        <v>375</v>
      </c>
      <c r="BC32" s="16">
        <f t="shared" si="6"/>
        <v>375</v>
      </c>
      <c r="BD32" s="17">
        <f t="shared" si="7"/>
        <v>66.666666666666657</v>
      </c>
      <c r="BE32" s="16">
        <f t="shared" si="8"/>
        <v>377</v>
      </c>
      <c r="BF32" s="16">
        <f t="shared" si="9"/>
        <v>437</v>
      </c>
      <c r="BG32" s="17">
        <f t="shared" si="24"/>
        <v>66.666666666666657</v>
      </c>
      <c r="BH32" s="17">
        <f t="shared" si="25"/>
        <v>365</v>
      </c>
      <c r="BI32" s="17">
        <f t="shared" si="25"/>
        <v>412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353.16</v>
      </c>
      <c r="BO32" s="18">
        <f t="shared" si="15"/>
        <v>407.4</v>
      </c>
    </row>
    <row r="33" spans="1:67">
      <c r="A33" s="19">
        <v>42153</v>
      </c>
      <c r="B33" s="7" t="s">
        <v>58</v>
      </c>
      <c r="C33" s="1">
        <v>28</v>
      </c>
      <c r="D33" s="11" t="s">
        <v>28</v>
      </c>
      <c r="E33" s="21">
        <v>29.7</v>
      </c>
      <c r="F33" s="27">
        <v>29.7</v>
      </c>
      <c r="G33" s="22">
        <v>28.7</v>
      </c>
      <c r="H33" s="27">
        <v>34.9</v>
      </c>
      <c r="I33" s="22">
        <v>30</v>
      </c>
      <c r="J33" s="27">
        <v>30</v>
      </c>
      <c r="K33" s="10">
        <v>3</v>
      </c>
      <c r="L33" s="13">
        <f t="shared" si="16"/>
        <v>3</v>
      </c>
      <c r="M33" s="9">
        <f t="shared" si="17"/>
        <v>100</v>
      </c>
      <c r="N33" s="23">
        <v>30</v>
      </c>
      <c r="O33" s="27">
        <v>30</v>
      </c>
      <c r="P33" s="21">
        <v>33.9</v>
      </c>
      <c r="Q33" s="28">
        <v>33.9</v>
      </c>
      <c r="R33" s="23">
        <v>28</v>
      </c>
      <c r="S33" s="27">
        <v>30</v>
      </c>
      <c r="T33" s="10">
        <v>3</v>
      </c>
      <c r="U33" s="13">
        <f t="shared" si="0"/>
        <v>3</v>
      </c>
      <c r="V33" s="9">
        <f t="shared" si="18"/>
        <v>100</v>
      </c>
      <c r="W33" s="23">
        <v>30</v>
      </c>
      <c r="X33" s="27">
        <v>30</v>
      </c>
      <c r="Y33" s="23">
        <v>25</v>
      </c>
      <c r="Z33" s="27">
        <v>54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37</v>
      </c>
      <c r="AG33" s="27">
        <v>37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 t="s">
        <v>59</v>
      </c>
      <c r="AT33" s="27" t="s">
        <v>59</v>
      </c>
      <c r="AU33" s="10">
        <v>1</v>
      </c>
      <c r="AV33" s="14">
        <f t="shared" si="22"/>
        <v>0</v>
      </c>
      <c r="AW33" s="9">
        <f t="shared" si="23"/>
        <v>0</v>
      </c>
      <c r="AX33" s="12"/>
      <c r="AY33" s="16">
        <f t="shared" si="2"/>
        <v>29.47</v>
      </c>
      <c r="AZ33" s="16">
        <f t="shared" si="3"/>
        <v>31.53</v>
      </c>
      <c r="BA33" s="17">
        <f t="shared" si="4"/>
        <v>100</v>
      </c>
      <c r="BB33" s="16">
        <f t="shared" si="5"/>
        <v>30.63</v>
      </c>
      <c r="BC33" s="16">
        <f t="shared" si="6"/>
        <v>31.3</v>
      </c>
      <c r="BD33" s="17">
        <f t="shared" si="7"/>
        <v>100</v>
      </c>
      <c r="BE33" s="16">
        <f t="shared" si="8"/>
        <v>27.5</v>
      </c>
      <c r="BF33" s="16">
        <f t="shared" si="9"/>
        <v>42</v>
      </c>
      <c r="BG33" s="17">
        <f t="shared" si="24"/>
        <v>66.666666666666657</v>
      </c>
      <c r="BH33" s="17">
        <f t="shared" si="25"/>
        <v>37</v>
      </c>
      <c r="BI33" s="17">
        <f t="shared" si="25"/>
        <v>37</v>
      </c>
      <c r="BJ33" s="17">
        <f t="shared" si="10"/>
        <v>100</v>
      </c>
      <c r="BK33" s="17" t="str">
        <f t="shared" si="11"/>
        <v/>
      </c>
      <c r="BL33" s="17" t="str">
        <f t="shared" si="12"/>
        <v/>
      </c>
      <c r="BM33" s="17">
        <f t="shared" si="13"/>
        <v>0</v>
      </c>
      <c r="BN33" s="18">
        <f t="shared" si="14"/>
        <v>31.15</v>
      </c>
      <c r="BO33" s="18">
        <f t="shared" si="15"/>
        <v>35.46</v>
      </c>
    </row>
    <row r="34" spans="1:67">
      <c r="A34" s="19">
        <v>42153</v>
      </c>
      <c r="B34" s="7" t="s">
        <v>58</v>
      </c>
      <c r="C34" s="1">
        <v>29</v>
      </c>
      <c r="D34" s="11" t="s">
        <v>29</v>
      </c>
      <c r="E34" s="21">
        <v>30.1</v>
      </c>
      <c r="F34" s="27">
        <v>34.6</v>
      </c>
      <c r="G34" s="22">
        <v>30</v>
      </c>
      <c r="H34" s="27">
        <v>30</v>
      </c>
      <c r="I34" s="22">
        <v>38</v>
      </c>
      <c r="J34" s="27">
        <v>38</v>
      </c>
      <c r="K34" s="10">
        <v>3</v>
      </c>
      <c r="L34" s="13">
        <f t="shared" si="16"/>
        <v>3</v>
      </c>
      <c r="M34" s="9">
        <f t="shared" si="17"/>
        <v>100</v>
      </c>
      <c r="N34" s="23">
        <v>35</v>
      </c>
      <c r="O34" s="27">
        <v>35</v>
      </c>
      <c r="P34" s="21">
        <v>48</v>
      </c>
      <c r="Q34" s="28">
        <v>48</v>
      </c>
      <c r="R34" s="23">
        <v>38</v>
      </c>
      <c r="S34" s="27">
        <v>38</v>
      </c>
      <c r="T34" s="10">
        <v>3</v>
      </c>
      <c r="U34" s="13">
        <f t="shared" si="0"/>
        <v>3</v>
      </c>
      <c r="V34" s="9">
        <f t="shared" si="18"/>
        <v>100</v>
      </c>
      <c r="W34" s="23">
        <v>48</v>
      </c>
      <c r="X34" s="27">
        <v>48</v>
      </c>
      <c r="Y34" s="23">
        <v>49</v>
      </c>
      <c r="Z34" s="27">
        <v>49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40</v>
      </c>
      <c r="AG34" s="27">
        <v>45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 t="s">
        <v>59</v>
      </c>
      <c r="AT34" s="27" t="s">
        <v>59</v>
      </c>
      <c r="AU34" s="10">
        <v>1</v>
      </c>
      <c r="AV34" s="14">
        <f t="shared" si="22"/>
        <v>0</v>
      </c>
      <c r="AW34" s="9">
        <f t="shared" si="23"/>
        <v>0</v>
      </c>
      <c r="AX34" s="12"/>
      <c r="AY34" s="16">
        <f t="shared" si="2"/>
        <v>32.700000000000003</v>
      </c>
      <c r="AZ34" s="16">
        <f t="shared" si="3"/>
        <v>34.200000000000003</v>
      </c>
      <c r="BA34" s="17">
        <f t="shared" si="4"/>
        <v>100</v>
      </c>
      <c r="BB34" s="16">
        <f t="shared" si="5"/>
        <v>40.33</v>
      </c>
      <c r="BC34" s="16">
        <f t="shared" si="6"/>
        <v>40.33</v>
      </c>
      <c r="BD34" s="17">
        <f t="shared" si="7"/>
        <v>100</v>
      </c>
      <c r="BE34" s="16">
        <f t="shared" si="8"/>
        <v>48.5</v>
      </c>
      <c r="BF34" s="16">
        <f t="shared" si="9"/>
        <v>48.5</v>
      </c>
      <c r="BG34" s="17">
        <f t="shared" si="24"/>
        <v>66.666666666666657</v>
      </c>
      <c r="BH34" s="17">
        <f t="shared" si="25"/>
        <v>40</v>
      </c>
      <c r="BI34" s="17">
        <f t="shared" si="25"/>
        <v>45</v>
      </c>
      <c r="BJ34" s="17">
        <f t="shared" si="10"/>
        <v>100</v>
      </c>
      <c r="BK34" s="17" t="str">
        <f t="shared" si="11"/>
        <v/>
      </c>
      <c r="BL34" s="17" t="str">
        <f t="shared" si="12"/>
        <v/>
      </c>
      <c r="BM34" s="17">
        <f t="shared" si="13"/>
        <v>0</v>
      </c>
      <c r="BN34" s="18">
        <f t="shared" si="14"/>
        <v>40.380000000000003</v>
      </c>
      <c r="BO34" s="18">
        <f t="shared" si="15"/>
        <v>42.01</v>
      </c>
    </row>
    <row r="35" spans="1:67">
      <c r="A35" s="19">
        <v>42153</v>
      </c>
      <c r="B35" s="7" t="s">
        <v>58</v>
      </c>
      <c r="C35" s="1">
        <v>30</v>
      </c>
      <c r="D35" s="11" t="s">
        <v>30</v>
      </c>
      <c r="E35" s="21">
        <v>48.2</v>
      </c>
      <c r="F35" s="27">
        <v>56</v>
      </c>
      <c r="G35" s="22" t="s">
        <v>59</v>
      </c>
      <c r="H35" s="27" t="s">
        <v>59</v>
      </c>
      <c r="I35" s="22">
        <v>45</v>
      </c>
      <c r="J35" s="27">
        <v>45</v>
      </c>
      <c r="K35" s="10">
        <v>3</v>
      </c>
      <c r="L35" s="13">
        <f t="shared" si="16"/>
        <v>2</v>
      </c>
      <c r="M35" s="9">
        <f t="shared" si="17"/>
        <v>66.666666666666657</v>
      </c>
      <c r="N35" s="23">
        <v>48</v>
      </c>
      <c r="O35" s="27">
        <v>48</v>
      </c>
      <c r="P35" s="21">
        <v>54</v>
      </c>
      <c r="Q35" s="28">
        <v>54</v>
      </c>
      <c r="R35" s="23">
        <v>52</v>
      </c>
      <c r="S35" s="27">
        <v>52</v>
      </c>
      <c r="T35" s="10">
        <v>3</v>
      </c>
      <c r="U35" s="13">
        <f t="shared" si="0"/>
        <v>3</v>
      </c>
      <c r="V35" s="9">
        <f t="shared" si="18"/>
        <v>100</v>
      </c>
      <c r="W35" s="23">
        <v>46</v>
      </c>
      <c r="X35" s="27">
        <v>46</v>
      </c>
      <c r="Y35" s="23">
        <v>42</v>
      </c>
      <c r="Z35" s="27">
        <v>42</v>
      </c>
      <c r="AA35" s="23" t="s">
        <v>59</v>
      </c>
      <c r="AB35" s="27" t="s">
        <v>59</v>
      </c>
      <c r="AC35" s="10">
        <v>3</v>
      </c>
      <c r="AD35" s="13">
        <f t="shared" si="1"/>
        <v>2</v>
      </c>
      <c r="AE35" s="9">
        <f t="shared" si="19"/>
        <v>66.666666666666657</v>
      </c>
      <c r="AF35" s="23">
        <v>58</v>
      </c>
      <c r="AG35" s="27">
        <v>58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 t="s">
        <v>59</v>
      </c>
      <c r="AT35" s="27" t="s">
        <v>59</v>
      </c>
      <c r="AU35" s="10">
        <v>1</v>
      </c>
      <c r="AV35" s="14">
        <f t="shared" si="22"/>
        <v>0</v>
      </c>
      <c r="AW35" s="9">
        <f t="shared" si="23"/>
        <v>0</v>
      </c>
      <c r="AX35" s="12"/>
      <c r="AY35" s="16">
        <f t="shared" si="2"/>
        <v>46.6</v>
      </c>
      <c r="AZ35" s="16">
        <f t="shared" si="3"/>
        <v>50.5</v>
      </c>
      <c r="BA35" s="17">
        <f t="shared" si="4"/>
        <v>66.666666666666657</v>
      </c>
      <c r="BB35" s="16">
        <f t="shared" si="5"/>
        <v>51.33</v>
      </c>
      <c r="BC35" s="16">
        <f t="shared" si="6"/>
        <v>51.33</v>
      </c>
      <c r="BD35" s="17">
        <f t="shared" si="7"/>
        <v>100</v>
      </c>
      <c r="BE35" s="16">
        <f t="shared" si="8"/>
        <v>44</v>
      </c>
      <c r="BF35" s="16">
        <f t="shared" si="9"/>
        <v>44</v>
      </c>
      <c r="BG35" s="17">
        <f t="shared" si="24"/>
        <v>66.666666666666657</v>
      </c>
      <c r="BH35" s="17">
        <f t="shared" si="25"/>
        <v>58</v>
      </c>
      <c r="BI35" s="17">
        <f t="shared" si="25"/>
        <v>58</v>
      </c>
      <c r="BJ35" s="17">
        <f t="shared" si="10"/>
        <v>100</v>
      </c>
      <c r="BK35" s="17" t="str">
        <f t="shared" si="11"/>
        <v/>
      </c>
      <c r="BL35" s="17" t="str">
        <f t="shared" si="12"/>
        <v/>
      </c>
      <c r="BM35" s="17">
        <f t="shared" si="13"/>
        <v>0</v>
      </c>
      <c r="BN35" s="18">
        <f t="shared" si="14"/>
        <v>49.98</v>
      </c>
      <c r="BO35" s="18">
        <f t="shared" si="15"/>
        <v>50.96</v>
      </c>
    </row>
    <row r="36" spans="1:67">
      <c r="A36" s="19">
        <v>42153</v>
      </c>
      <c r="B36" s="7" t="s">
        <v>58</v>
      </c>
      <c r="C36" s="1">
        <v>31</v>
      </c>
      <c r="D36" s="11" t="s">
        <v>31</v>
      </c>
      <c r="E36" s="21">
        <v>34.799999999999997</v>
      </c>
      <c r="F36" s="27">
        <v>55.9</v>
      </c>
      <c r="G36" s="22">
        <v>56.5</v>
      </c>
      <c r="H36" s="27">
        <v>56.5</v>
      </c>
      <c r="I36" s="22">
        <v>42</v>
      </c>
      <c r="J36" s="27">
        <v>59</v>
      </c>
      <c r="K36" s="10">
        <v>3</v>
      </c>
      <c r="L36" s="13">
        <f t="shared" si="16"/>
        <v>3</v>
      </c>
      <c r="M36" s="9">
        <f t="shared" si="17"/>
        <v>100</v>
      </c>
      <c r="N36" s="23">
        <v>35</v>
      </c>
      <c r="O36" s="27">
        <v>40</v>
      </c>
      <c r="P36" s="21">
        <v>42</v>
      </c>
      <c r="Q36" s="28">
        <v>54</v>
      </c>
      <c r="R36" s="23">
        <v>52</v>
      </c>
      <c r="S36" s="27">
        <v>52</v>
      </c>
      <c r="T36" s="10">
        <v>3</v>
      </c>
      <c r="U36" s="13">
        <f t="shared" si="0"/>
        <v>3</v>
      </c>
      <c r="V36" s="9">
        <f t="shared" si="18"/>
        <v>100</v>
      </c>
      <c r="W36" s="23" t="s">
        <v>59</v>
      </c>
      <c r="X36" s="27" t="s">
        <v>59</v>
      </c>
      <c r="Y36" s="23">
        <v>39</v>
      </c>
      <c r="Z36" s="27">
        <v>39</v>
      </c>
      <c r="AA36" s="23" t="s">
        <v>59</v>
      </c>
      <c r="AB36" s="27" t="s">
        <v>59</v>
      </c>
      <c r="AC36" s="10">
        <v>3</v>
      </c>
      <c r="AD36" s="13">
        <f t="shared" si="1"/>
        <v>1</v>
      </c>
      <c r="AE36" s="9">
        <f t="shared" si="19"/>
        <v>33.333333333333329</v>
      </c>
      <c r="AF36" s="23">
        <v>58</v>
      </c>
      <c r="AG36" s="27">
        <v>58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 t="s">
        <v>59</v>
      </c>
      <c r="AT36" s="27" t="s">
        <v>59</v>
      </c>
      <c r="AU36" s="10">
        <v>1</v>
      </c>
      <c r="AV36" s="14">
        <f t="shared" si="22"/>
        <v>0</v>
      </c>
      <c r="AW36" s="9">
        <f t="shared" si="23"/>
        <v>0</v>
      </c>
      <c r="AX36" s="12"/>
      <c r="AY36" s="16">
        <f t="shared" si="2"/>
        <v>44.43</v>
      </c>
      <c r="AZ36" s="16">
        <f t="shared" si="3"/>
        <v>57.13</v>
      </c>
      <c r="BA36" s="17">
        <f t="shared" si="4"/>
        <v>100</v>
      </c>
      <c r="BB36" s="16">
        <f t="shared" si="5"/>
        <v>43</v>
      </c>
      <c r="BC36" s="16">
        <f t="shared" si="6"/>
        <v>48.67</v>
      </c>
      <c r="BD36" s="17">
        <f t="shared" si="7"/>
        <v>100</v>
      </c>
      <c r="BE36" s="16">
        <f t="shared" si="8"/>
        <v>39</v>
      </c>
      <c r="BF36" s="16">
        <f t="shared" si="9"/>
        <v>39</v>
      </c>
      <c r="BG36" s="17">
        <f t="shared" si="24"/>
        <v>33.333333333333329</v>
      </c>
      <c r="BH36" s="17">
        <f t="shared" si="25"/>
        <v>58</v>
      </c>
      <c r="BI36" s="17">
        <f t="shared" si="25"/>
        <v>58</v>
      </c>
      <c r="BJ36" s="17">
        <f t="shared" si="10"/>
        <v>100</v>
      </c>
      <c r="BK36" s="17" t="str">
        <f t="shared" si="11"/>
        <v/>
      </c>
      <c r="BL36" s="17" t="str">
        <f t="shared" si="12"/>
        <v/>
      </c>
      <c r="BM36" s="17">
        <f t="shared" si="13"/>
        <v>0</v>
      </c>
      <c r="BN36" s="18">
        <f t="shared" si="14"/>
        <v>46.11</v>
      </c>
      <c r="BO36" s="18">
        <f t="shared" si="15"/>
        <v>50.7</v>
      </c>
    </row>
    <row r="37" spans="1:67">
      <c r="A37" s="19">
        <v>42153</v>
      </c>
      <c r="B37" s="7" t="s">
        <v>58</v>
      </c>
      <c r="C37" s="1">
        <v>32</v>
      </c>
      <c r="D37" s="11" t="s">
        <v>32</v>
      </c>
      <c r="E37" s="21">
        <v>131.6</v>
      </c>
      <c r="F37" s="27">
        <v>143</v>
      </c>
      <c r="G37" s="22">
        <v>125.9</v>
      </c>
      <c r="H37" s="27">
        <v>125.9</v>
      </c>
      <c r="I37" s="22">
        <v>189</v>
      </c>
      <c r="J37" s="27">
        <v>189.9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1">
        <v>139</v>
      </c>
      <c r="Q37" s="28">
        <v>198</v>
      </c>
      <c r="R37" s="23">
        <v>67</v>
      </c>
      <c r="S37" s="27">
        <v>97</v>
      </c>
      <c r="T37" s="10">
        <v>3</v>
      </c>
      <c r="U37" s="13">
        <f t="shared" si="0"/>
        <v>2</v>
      </c>
      <c r="V37" s="9">
        <f t="shared" si="18"/>
        <v>66.666666666666657</v>
      </c>
      <c r="W37" s="23">
        <v>110</v>
      </c>
      <c r="X37" s="27">
        <v>110</v>
      </c>
      <c r="Y37" s="23">
        <v>85</v>
      </c>
      <c r="Z37" s="27">
        <v>85</v>
      </c>
      <c r="AA37" s="23" t="s">
        <v>59</v>
      </c>
      <c r="AB37" s="27" t="s">
        <v>59</v>
      </c>
      <c r="AC37" s="10">
        <v>3</v>
      </c>
      <c r="AD37" s="13">
        <f t="shared" si="1"/>
        <v>2</v>
      </c>
      <c r="AE37" s="9">
        <f t="shared" si="19"/>
        <v>66.666666666666657</v>
      </c>
      <c r="AF37" s="23">
        <v>100</v>
      </c>
      <c r="AG37" s="27">
        <v>100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1</v>
      </c>
      <c r="AR37" s="9">
        <f t="shared" si="21"/>
        <v>100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148.83000000000001</v>
      </c>
      <c r="AZ37" s="16">
        <f t="shared" si="3"/>
        <v>152.93</v>
      </c>
      <c r="BA37" s="17">
        <f t="shared" si="4"/>
        <v>100</v>
      </c>
      <c r="BB37" s="16">
        <f t="shared" si="5"/>
        <v>103</v>
      </c>
      <c r="BC37" s="16">
        <f t="shared" si="6"/>
        <v>147.5</v>
      </c>
      <c r="BD37" s="17">
        <f t="shared" si="7"/>
        <v>66.666666666666657</v>
      </c>
      <c r="BE37" s="16">
        <f t="shared" si="8"/>
        <v>97.5</v>
      </c>
      <c r="BF37" s="16">
        <f t="shared" si="9"/>
        <v>97.5</v>
      </c>
      <c r="BG37" s="17">
        <f t="shared" si="24"/>
        <v>66.666666666666657</v>
      </c>
      <c r="BH37" s="17">
        <f t="shared" si="25"/>
        <v>100</v>
      </c>
      <c r="BI37" s="17">
        <f t="shared" si="25"/>
        <v>100</v>
      </c>
      <c r="BJ37" s="17">
        <f t="shared" si="10"/>
        <v>100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112.33</v>
      </c>
      <c r="BO37" s="18">
        <f t="shared" si="15"/>
        <v>124.48</v>
      </c>
    </row>
    <row r="38" spans="1:67">
      <c r="A38" s="19">
        <v>42153</v>
      </c>
      <c r="B38" s="7" t="s">
        <v>58</v>
      </c>
      <c r="C38" s="1">
        <v>33</v>
      </c>
      <c r="D38" s="11" t="s">
        <v>33</v>
      </c>
      <c r="E38" s="21">
        <v>112.1</v>
      </c>
      <c r="F38" s="27">
        <v>123.4</v>
      </c>
      <c r="G38" s="22">
        <v>122.6</v>
      </c>
      <c r="H38" s="27">
        <v>129.9</v>
      </c>
      <c r="I38" s="22">
        <v>189</v>
      </c>
      <c r="J38" s="27">
        <v>222</v>
      </c>
      <c r="K38" s="10">
        <v>3</v>
      </c>
      <c r="L38" s="13">
        <f t="shared" si="16"/>
        <v>3</v>
      </c>
      <c r="M38" s="9">
        <f t="shared" si="17"/>
        <v>100</v>
      </c>
      <c r="N38" s="23" t="s">
        <v>59</v>
      </c>
      <c r="O38" s="27" t="s">
        <v>59</v>
      </c>
      <c r="P38" s="21">
        <v>160</v>
      </c>
      <c r="Q38" s="28">
        <v>185</v>
      </c>
      <c r="R38" s="23">
        <v>123</v>
      </c>
      <c r="S38" s="27">
        <v>123</v>
      </c>
      <c r="T38" s="10">
        <v>3</v>
      </c>
      <c r="U38" s="13">
        <f t="shared" si="0"/>
        <v>2</v>
      </c>
      <c r="V38" s="9">
        <f t="shared" si="18"/>
        <v>66.666666666666657</v>
      </c>
      <c r="W38" s="23">
        <v>130</v>
      </c>
      <c r="X38" s="27">
        <v>150</v>
      </c>
      <c r="Y38" s="23">
        <v>104</v>
      </c>
      <c r="Z38" s="27">
        <v>189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>
        <v>168</v>
      </c>
      <c r="AG38" s="27">
        <v>168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 t="s">
        <v>59</v>
      </c>
      <c r="AT38" s="27" t="s">
        <v>59</v>
      </c>
      <c r="AU38" s="10">
        <v>1</v>
      </c>
      <c r="AV38" s="14">
        <f t="shared" si="22"/>
        <v>0</v>
      </c>
      <c r="AW38" s="9">
        <f t="shared" si="23"/>
        <v>0</v>
      </c>
      <c r="AX38" s="12"/>
      <c r="AY38" s="16">
        <f t="shared" si="2"/>
        <v>141.22999999999999</v>
      </c>
      <c r="AZ38" s="16">
        <f t="shared" si="3"/>
        <v>158.43</v>
      </c>
      <c r="BA38" s="17">
        <f t="shared" si="4"/>
        <v>100</v>
      </c>
      <c r="BB38" s="16">
        <f t="shared" si="5"/>
        <v>141.5</v>
      </c>
      <c r="BC38" s="16">
        <f t="shared" si="6"/>
        <v>154</v>
      </c>
      <c r="BD38" s="17">
        <f t="shared" si="7"/>
        <v>66.666666666666657</v>
      </c>
      <c r="BE38" s="16">
        <f t="shared" si="8"/>
        <v>117</v>
      </c>
      <c r="BF38" s="16">
        <f t="shared" si="9"/>
        <v>169.5</v>
      </c>
      <c r="BG38" s="17">
        <f t="shared" si="24"/>
        <v>66.666666666666657</v>
      </c>
      <c r="BH38" s="17">
        <f t="shared" si="25"/>
        <v>168</v>
      </c>
      <c r="BI38" s="17">
        <f t="shared" si="25"/>
        <v>168</v>
      </c>
      <c r="BJ38" s="17">
        <f t="shared" si="10"/>
        <v>100</v>
      </c>
      <c r="BK38" s="17" t="str">
        <f t="shared" si="11"/>
        <v/>
      </c>
      <c r="BL38" s="17" t="str">
        <f t="shared" si="12"/>
        <v/>
      </c>
      <c r="BM38" s="17">
        <f t="shared" si="13"/>
        <v>0</v>
      </c>
      <c r="BN38" s="18">
        <f t="shared" si="14"/>
        <v>141.93</v>
      </c>
      <c r="BO38" s="18">
        <f t="shared" si="15"/>
        <v>162.47999999999999</v>
      </c>
    </row>
    <row r="39" spans="1:67">
      <c r="A39" s="19">
        <v>42153</v>
      </c>
      <c r="B39" s="7" t="s">
        <v>58</v>
      </c>
      <c r="C39" s="1">
        <v>34</v>
      </c>
      <c r="D39" s="11" t="s">
        <v>34</v>
      </c>
      <c r="E39" s="21">
        <v>99</v>
      </c>
      <c r="F39" s="27">
        <v>99</v>
      </c>
      <c r="G39" s="22">
        <v>174</v>
      </c>
      <c r="H39" s="27">
        <v>259</v>
      </c>
      <c r="I39" s="22">
        <v>210</v>
      </c>
      <c r="J39" s="27">
        <v>229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1">
        <v>220</v>
      </c>
      <c r="Q39" s="28">
        <v>220</v>
      </c>
      <c r="R39" s="23">
        <v>98</v>
      </c>
      <c r="S39" s="27">
        <v>98</v>
      </c>
      <c r="T39" s="10">
        <v>3</v>
      </c>
      <c r="U39" s="13">
        <f t="shared" si="0"/>
        <v>2</v>
      </c>
      <c r="V39" s="9">
        <f t="shared" si="18"/>
        <v>66.666666666666657</v>
      </c>
      <c r="W39" s="23">
        <v>340</v>
      </c>
      <c r="X39" s="27">
        <v>340</v>
      </c>
      <c r="Y39" s="23">
        <v>169</v>
      </c>
      <c r="Z39" s="27">
        <v>340</v>
      </c>
      <c r="AA39" s="23" t="s">
        <v>59</v>
      </c>
      <c r="AB39" s="27" t="s">
        <v>59</v>
      </c>
      <c r="AC39" s="10">
        <v>3</v>
      </c>
      <c r="AD39" s="13">
        <f t="shared" si="1"/>
        <v>2</v>
      </c>
      <c r="AE39" s="9">
        <f t="shared" si="19"/>
        <v>66.666666666666657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161</v>
      </c>
      <c r="AZ39" s="16">
        <f t="shared" si="3"/>
        <v>195.67</v>
      </c>
      <c r="BA39" s="17">
        <f t="shared" si="4"/>
        <v>100</v>
      </c>
      <c r="BB39" s="16">
        <f t="shared" si="5"/>
        <v>159</v>
      </c>
      <c r="BC39" s="16">
        <f t="shared" si="6"/>
        <v>159</v>
      </c>
      <c r="BD39" s="17">
        <f t="shared" si="7"/>
        <v>66.666666666666657</v>
      </c>
      <c r="BE39" s="16">
        <f t="shared" si="8"/>
        <v>254.5</v>
      </c>
      <c r="BF39" s="16">
        <f t="shared" si="9"/>
        <v>340</v>
      </c>
      <c r="BG39" s="17">
        <f t="shared" si="24"/>
        <v>66.666666666666657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191.5</v>
      </c>
      <c r="BO39" s="18">
        <f t="shared" si="15"/>
        <v>231.56</v>
      </c>
    </row>
    <row r="40" spans="1:67">
      <c r="A40" s="19">
        <v>42153</v>
      </c>
      <c r="B40" s="7" t="s">
        <v>58</v>
      </c>
      <c r="C40" s="1">
        <v>35</v>
      </c>
      <c r="D40" s="11" t="s">
        <v>35</v>
      </c>
      <c r="E40" s="21">
        <v>79</v>
      </c>
      <c r="F40" s="27">
        <v>108</v>
      </c>
      <c r="G40" s="22">
        <v>68</v>
      </c>
      <c r="H40" s="27">
        <v>84.9</v>
      </c>
      <c r="I40" s="22">
        <v>65</v>
      </c>
      <c r="J40" s="27">
        <v>123</v>
      </c>
      <c r="K40" s="10">
        <v>3</v>
      </c>
      <c r="L40" s="13">
        <f t="shared" si="16"/>
        <v>3</v>
      </c>
      <c r="M40" s="9">
        <f t="shared" si="17"/>
        <v>100</v>
      </c>
      <c r="N40" s="23" t="s">
        <v>59</v>
      </c>
      <c r="O40" s="27" t="s">
        <v>59</v>
      </c>
      <c r="P40" s="21">
        <v>78</v>
      </c>
      <c r="Q40" s="28">
        <v>120</v>
      </c>
      <c r="R40" s="23">
        <v>85</v>
      </c>
      <c r="S40" s="27">
        <v>85</v>
      </c>
      <c r="T40" s="10">
        <v>3</v>
      </c>
      <c r="U40" s="13">
        <f t="shared" si="0"/>
        <v>2</v>
      </c>
      <c r="V40" s="9">
        <f t="shared" si="18"/>
        <v>66.666666666666657</v>
      </c>
      <c r="W40" s="23">
        <v>90</v>
      </c>
      <c r="X40" s="27">
        <v>102</v>
      </c>
      <c r="Y40" s="23">
        <v>89</v>
      </c>
      <c r="Z40" s="27">
        <v>95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>
        <v>110</v>
      </c>
      <c r="AG40" s="27">
        <v>113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1</v>
      </c>
      <c r="AR40" s="9">
        <f t="shared" si="21"/>
        <v>100</v>
      </c>
      <c r="AS40" s="23" t="s">
        <v>59</v>
      </c>
      <c r="AT40" s="27" t="s">
        <v>59</v>
      </c>
      <c r="AU40" s="10">
        <v>1</v>
      </c>
      <c r="AV40" s="14">
        <f t="shared" si="22"/>
        <v>0</v>
      </c>
      <c r="AW40" s="9">
        <f t="shared" si="23"/>
        <v>0</v>
      </c>
      <c r="AX40" s="12"/>
      <c r="AY40" s="16">
        <f t="shared" si="2"/>
        <v>70.67</v>
      </c>
      <c r="AZ40" s="16">
        <f t="shared" si="3"/>
        <v>105.3</v>
      </c>
      <c r="BA40" s="17">
        <f t="shared" si="4"/>
        <v>100</v>
      </c>
      <c r="BB40" s="16">
        <f t="shared" si="5"/>
        <v>81.5</v>
      </c>
      <c r="BC40" s="16">
        <f t="shared" si="6"/>
        <v>102.5</v>
      </c>
      <c r="BD40" s="17">
        <f t="shared" si="7"/>
        <v>66.666666666666657</v>
      </c>
      <c r="BE40" s="16">
        <f t="shared" si="8"/>
        <v>89.5</v>
      </c>
      <c r="BF40" s="16">
        <f t="shared" si="9"/>
        <v>98.5</v>
      </c>
      <c r="BG40" s="17">
        <f t="shared" si="24"/>
        <v>66.666666666666657</v>
      </c>
      <c r="BH40" s="17">
        <f t="shared" si="25"/>
        <v>110</v>
      </c>
      <c r="BI40" s="17">
        <f t="shared" si="25"/>
        <v>113</v>
      </c>
      <c r="BJ40" s="17">
        <f t="shared" si="10"/>
        <v>100</v>
      </c>
      <c r="BK40" s="17" t="str">
        <f t="shared" si="11"/>
        <v/>
      </c>
      <c r="BL40" s="17" t="str">
        <f t="shared" si="12"/>
        <v/>
      </c>
      <c r="BM40" s="17">
        <f t="shared" si="13"/>
        <v>0</v>
      </c>
      <c r="BN40" s="18">
        <f t="shared" si="14"/>
        <v>87.92</v>
      </c>
      <c r="BO40" s="18">
        <f t="shared" si="15"/>
        <v>104.83</v>
      </c>
    </row>
    <row r="41" spans="1:67">
      <c r="A41" s="19">
        <v>42153</v>
      </c>
      <c r="B41" s="7" t="s">
        <v>58</v>
      </c>
      <c r="C41" s="1">
        <v>36</v>
      </c>
      <c r="D41" s="11" t="s">
        <v>36</v>
      </c>
      <c r="E41" s="21">
        <v>67.900000000000006</v>
      </c>
      <c r="F41" s="27">
        <v>67.900000000000006</v>
      </c>
      <c r="G41" s="22">
        <v>55.1</v>
      </c>
      <c r="H41" s="27">
        <v>55.5</v>
      </c>
      <c r="I41" s="22">
        <v>63</v>
      </c>
      <c r="J41" s="27">
        <v>63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1" t="s">
        <v>59</v>
      </c>
      <c r="Q41" s="28" t="s">
        <v>59</v>
      </c>
      <c r="R41" s="23">
        <v>86</v>
      </c>
      <c r="S41" s="27">
        <v>86</v>
      </c>
      <c r="T41" s="10">
        <v>3</v>
      </c>
      <c r="U41" s="13">
        <f t="shared" si="0"/>
        <v>1</v>
      </c>
      <c r="V41" s="9">
        <f t="shared" si="18"/>
        <v>33.333333333333329</v>
      </c>
      <c r="W41" s="23" t="s">
        <v>59</v>
      </c>
      <c r="X41" s="27" t="s">
        <v>59</v>
      </c>
      <c r="Y41" s="23">
        <v>69</v>
      </c>
      <c r="Z41" s="27">
        <v>69</v>
      </c>
      <c r="AA41" s="23" t="s">
        <v>59</v>
      </c>
      <c r="AB41" s="27" t="s">
        <v>59</v>
      </c>
      <c r="AC41" s="10">
        <v>3</v>
      </c>
      <c r="AD41" s="13">
        <f t="shared" si="1"/>
        <v>1</v>
      </c>
      <c r="AE41" s="9">
        <f t="shared" si="19"/>
        <v>33.333333333333329</v>
      </c>
      <c r="AF41" s="23">
        <v>78</v>
      </c>
      <c r="AG41" s="27">
        <v>78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 t="s">
        <v>59</v>
      </c>
      <c r="AT41" s="27" t="s">
        <v>59</v>
      </c>
      <c r="AU41" s="10">
        <v>1</v>
      </c>
      <c r="AV41" s="14">
        <f t="shared" si="22"/>
        <v>0</v>
      </c>
      <c r="AW41" s="9">
        <f t="shared" si="23"/>
        <v>0</v>
      </c>
      <c r="AX41" s="12"/>
      <c r="AY41" s="16">
        <f t="shared" si="2"/>
        <v>62</v>
      </c>
      <c r="AZ41" s="16">
        <f t="shared" si="3"/>
        <v>62.13</v>
      </c>
      <c r="BA41" s="17">
        <f t="shared" si="4"/>
        <v>100</v>
      </c>
      <c r="BB41" s="16">
        <f t="shared" si="5"/>
        <v>86</v>
      </c>
      <c r="BC41" s="16">
        <f t="shared" si="6"/>
        <v>86</v>
      </c>
      <c r="BD41" s="17">
        <f t="shared" si="7"/>
        <v>33.333333333333329</v>
      </c>
      <c r="BE41" s="16">
        <f t="shared" si="8"/>
        <v>69</v>
      </c>
      <c r="BF41" s="16">
        <f t="shared" si="9"/>
        <v>69</v>
      </c>
      <c r="BG41" s="17">
        <f t="shared" si="24"/>
        <v>33.333333333333329</v>
      </c>
      <c r="BH41" s="17">
        <f t="shared" si="25"/>
        <v>78</v>
      </c>
      <c r="BI41" s="17">
        <f t="shared" si="25"/>
        <v>78</v>
      </c>
      <c r="BJ41" s="17">
        <f t="shared" si="10"/>
        <v>100</v>
      </c>
      <c r="BK41" s="17" t="str">
        <f t="shared" si="11"/>
        <v/>
      </c>
      <c r="BL41" s="17" t="str">
        <f t="shared" si="12"/>
        <v/>
      </c>
      <c r="BM41" s="17">
        <f t="shared" si="13"/>
        <v>0</v>
      </c>
      <c r="BN41" s="18">
        <f t="shared" si="14"/>
        <v>73.75</v>
      </c>
      <c r="BO41" s="18">
        <f t="shared" si="15"/>
        <v>73.78</v>
      </c>
    </row>
    <row r="42" spans="1:67">
      <c r="A42" s="19">
        <v>42153</v>
      </c>
      <c r="B42" s="7" t="s">
        <v>58</v>
      </c>
      <c r="C42" s="1">
        <v>37</v>
      </c>
      <c r="D42" s="11" t="s">
        <v>37</v>
      </c>
      <c r="E42" s="21">
        <v>113.9</v>
      </c>
      <c r="F42" s="27">
        <v>189.1</v>
      </c>
      <c r="G42" s="22">
        <v>169</v>
      </c>
      <c r="H42" s="27">
        <v>179.6</v>
      </c>
      <c r="I42" s="22" t="s">
        <v>59</v>
      </c>
      <c r="J42" s="27" t="s">
        <v>59</v>
      </c>
      <c r="K42" s="10">
        <v>3</v>
      </c>
      <c r="L42" s="13">
        <f t="shared" si="16"/>
        <v>2</v>
      </c>
      <c r="M42" s="9">
        <f t="shared" si="17"/>
        <v>66.666666666666657</v>
      </c>
      <c r="N42" s="23" t="s">
        <v>59</v>
      </c>
      <c r="O42" s="27" t="s">
        <v>59</v>
      </c>
      <c r="P42" s="21" t="s">
        <v>59</v>
      </c>
      <c r="Q42" s="28" t="s">
        <v>59</v>
      </c>
      <c r="R42" s="23">
        <v>215</v>
      </c>
      <c r="S42" s="27">
        <v>215</v>
      </c>
      <c r="T42" s="10">
        <v>3</v>
      </c>
      <c r="U42" s="13">
        <f t="shared" si="0"/>
        <v>1</v>
      </c>
      <c r="V42" s="9">
        <f t="shared" si="18"/>
        <v>33.333333333333329</v>
      </c>
      <c r="W42" s="23">
        <v>120</v>
      </c>
      <c r="X42" s="27">
        <v>173</v>
      </c>
      <c r="Y42" s="23">
        <v>100</v>
      </c>
      <c r="Z42" s="27">
        <v>169</v>
      </c>
      <c r="AA42" s="23" t="s">
        <v>59</v>
      </c>
      <c r="AB42" s="27" t="s">
        <v>59</v>
      </c>
      <c r="AC42" s="10">
        <v>3</v>
      </c>
      <c r="AD42" s="13">
        <f t="shared" si="1"/>
        <v>2</v>
      </c>
      <c r="AE42" s="9">
        <f t="shared" si="19"/>
        <v>66.666666666666657</v>
      </c>
      <c r="AF42" s="23" t="s">
        <v>59</v>
      </c>
      <c r="AG42" s="27" t="s">
        <v>59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0</v>
      </c>
      <c r="AR42" s="9">
        <f t="shared" si="21"/>
        <v>0</v>
      </c>
      <c r="AS42" s="23" t="s">
        <v>59</v>
      </c>
      <c r="AT42" s="27" t="s">
        <v>59</v>
      </c>
      <c r="AU42" s="10">
        <v>1</v>
      </c>
      <c r="AV42" s="14">
        <f t="shared" si="22"/>
        <v>0</v>
      </c>
      <c r="AW42" s="9">
        <f t="shared" si="23"/>
        <v>0</v>
      </c>
      <c r="AX42" s="12"/>
      <c r="AY42" s="16">
        <f t="shared" si="2"/>
        <v>141.44999999999999</v>
      </c>
      <c r="AZ42" s="16">
        <f t="shared" si="3"/>
        <v>184.35</v>
      </c>
      <c r="BA42" s="17">
        <f t="shared" si="4"/>
        <v>66.666666666666657</v>
      </c>
      <c r="BB42" s="16">
        <f t="shared" si="5"/>
        <v>215</v>
      </c>
      <c r="BC42" s="16">
        <f t="shared" si="6"/>
        <v>215</v>
      </c>
      <c r="BD42" s="17">
        <f t="shared" si="7"/>
        <v>33.333333333333329</v>
      </c>
      <c r="BE42" s="16">
        <f t="shared" si="8"/>
        <v>110</v>
      </c>
      <c r="BF42" s="16">
        <f t="shared" si="9"/>
        <v>171</v>
      </c>
      <c r="BG42" s="17">
        <f t="shared" si="24"/>
        <v>66.666666666666657</v>
      </c>
      <c r="BH42" s="17" t="str">
        <f t="shared" si="25"/>
        <v/>
      </c>
      <c r="BI42" s="17" t="str">
        <f t="shared" si="25"/>
        <v/>
      </c>
      <c r="BJ42" s="17">
        <f t="shared" si="10"/>
        <v>0</v>
      </c>
      <c r="BK42" s="17" t="str">
        <f t="shared" si="11"/>
        <v/>
      </c>
      <c r="BL42" s="17" t="str">
        <f t="shared" si="12"/>
        <v/>
      </c>
      <c r="BM42" s="17">
        <f t="shared" si="13"/>
        <v>0</v>
      </c>
      <c r="BN42" s="18">
        <f t="shared" si="14"/>
        <v>155.47999999999999</v>
      </c>
      <c r="BO42" s="18">
        <f t="shared" si="15"/>
        <v>190.12</v>
      </c>
    </row>
    <row r="43" spans="1:67">
      <c r="A43" s="19">
        <v>42153</v>
      </c>
      <c r="B43" s="7" t="s">
        <v>58</v>
      </c>
      <c r="C43" s="1">
        <v>38</v>
      </c>
      <c r="D43" s="11" t="s">
        <v>38</v>
      </c>
      <c r="E43" s="21">
        <v>38.9</v>
      </c>
      <c r="F43" s="27">
        <v>38.9</v>
      </c>
      <c r="G43" s="22">
        <v>40.9</v>
      </c>
      <c r="H43" s="27">
        <v>40.9</v>
      </c>
      <c r="I43" s="22">
        <v>69</v>
      </c>
      <c r="J43" s="27">
        <v>69</v>
      </c>
      <c r="K43" s="10">
        <v>3</v>
      </c>
      <c r="L43" s="13">
        <f t="shared" si="16"/>
        <v>3</v>
      </c>
      <c r="M43" s="9">
        <f t="shared" si="17"/>
        <v>100</v>
      </c>
      <c r="N43" s="23" t="s">
        <v>59</v>
      </c>
      <c r="O43" s="27" t="s">
        <v>59</v>
      </c>
      <c r="P43" s="21" t="s">
        <v>59</v>
      </c>
      <c r="Q43" s="28" t="s">
        <v>59</v>
      </c>
      <c r="R43" s="23">
        <v>48</v>
      </c>
      <c r="S43" s="27">
        <v>48</v>
      </c>
      <c r="T43" s="10">
        <v>3</v>
      </c>
      <c r="U43" s="13">
        <f t="shared" si="0"/>
        <v>1</v>
      </c>
      <c r="V43" s="9">
        <f t="shared" si="18"/>
        <v>33.333333333333329</v>
      </c>
      <c r="W43" s="23">
        <v>58</v>
      </c>
      <c r="X43" s="27">
        <v>58</v>
      </c>
      <c r="Y43" s="23">
        <v>49</v>
      </c>
      <c r="Z43" s="27">
        <v>59</v>
      </c>
      <c r="AA43" s="23" t="s">
        <v>59</v>
      </c>
      <c r="AB43" s="27" t="s">
        <v>59</v>
      </c>
      <c r="AC43" s="10">
        <v>3</v>
      </c>
      <c r="AD43" s="13">
        <f t="shared" si="1"/>
        <v>2</v>
      </c>
      <c r="AE43" s="9">
        <f t="shared" si="19"/>
        <v>66.666666666666657</v>
      </c>
      <c r="AF43" s="23">
        <v>60</v>
      </c>
      <c r="AG43" s="27">
        <v>60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 t="s">
        <v>59</v>
      </c>
      <c r="AT43" s="27" t="s">
        <v>59</v>
      </c>
      <c r="AU43" s="10">
        <v>1</v>
      </c>
      <c r="AV43" s="14">
        <f t="shared" si="22"/>
        <v>0</v>
      </c>
      <c r="AW43" s="9">
        <f t="shared" si="23"/>
        <v>0</v>
      </c>
      <c r="AX43" s="12"/>
      <c r="AY43" s="16">
        <f t="shared" si="2"/>
        <v>49.6</v>
      </c>
      <c r="AZ43" s="16">
        <f t="shared" si="3"/>
        <v>49.6</v>
      </c>
      <c r="BA43" s="17">
        <f t="shared" si="4"/>
        <v>100</v>
      </c>
      <c r="BB43" s="16">
        <f t="shared" si="5"/>
        <v>48</v>
      </c>
      <c r="BC43" s="16">
        <f t="shared" si="6"/>
        <v>48</v>
      </c>
      <c r="BD43" s="17">
        <f t="shared" si="7"/>
        <v>33.333333333333329</v>
      </c>
      <c r="BE43" s="16">
        <f t="shared" si="8"/>
        <v>53.5</v>
      </c>
      <c r="BF43" s="16">
        <f t="shared" si="9"/>
        <v>58.5</v>
      </c>
      <c r="BG43" s="17">
        <f t="shared" si="24"/>
        <v>66.666666666666657</v>
      </c>
      <c r="BH43" s="17">
        <f t="shared" si="25"/>
        <v>60</v>
      </c>
      <c r="BI43" s="17">
        <f t="shared" si="25"/>
        <v>60</v>
      </c>
      <c r="BJ43" s="17">
        <f t="shared" si="10"/>
        <v>100</v>
      </c>
      <c r="BK43" s="17" t="str">
        <f t="shared" si="11"/>
        <v/>
      </c>
      <c r="BL43" s="17" t="str">
        <f t="shared" si="12"/>
        <v/>
      </c>
      <c r="BM43" s="17">
        <f t="shared" si="13"/>
        <v>0</v>
      </c>
      <c r="BN43" s="18">
        <f t="shared" si="14"/>
        <v>52.78</v>
      </c>
      <c r="BO43" s="18">
        <f t="shared" si="15"/>
        <v>54.03</v>
      </c>
    </row>
    <row r="44" spans="1:67">
      <c r="A44" s="19">
        <v>42153</v>
      </c>
      <c r="B44" s="7" t="s">
        <v>58</v>
      </c>
      <c r="C44" s="1">
        <v>39</v>
      </c>
      <c r="D44" s="11" t="s">
        <v>39</v>
      </c>
      <c r="E44" s="21">
        <v>99</v>
      </c>
      <c r="F44" s="27">
        <v>99</v>
      </c>
      <c r="G44" s="22">
        <v>89.9</v>
      </c>
      <c r="H44" s="27">
        <v>89.9</v>
      </c>
      <c r="I44" s="22">
        <v>99</v>
      </c>
      <c r="J44" s="27">
        <v>99</v>
      </c>
      <c r="K44" s="10">
        <v>3</v>
      </c>
      <c r="L44" s="13">
        <f t="shared" si="16"/>
        <v>3</v>
      </c>
      <c r="M44" s="9">
        <f t="shared" si="17"/>
        <v>100</v>
      </c>
      <c r="N44" s="23" t="s">
        <v>59</v>
      </c>
      <c r="O44" s="27" t="s">
        <v>59</v>
      </c>
      <c r="P44" s="21" t="s">
        <v>59</v>
      </c>
      <c r="Q44" s="28" t="s">
        <v>59</v>
      </c>
      <c r="R44" s="23">
        <v>135</v>
      </c>
      <c r="S44" s="27">
        <v>135</v>
      </c>
      <c r="T44" s="10">
        <v>3</v>
      </c>
      <c r="U44" s="13">
        <f t="shared" si="0"/>
        <v>1</v>
      </c>
      <c r="V44" s="9">
        <f t="shared" si="18"/>
        <v>33.333333333333329</v>
      </c>
      <c r="W44" s="23">
        <v>120</v>
      </c>
      <c r="X44" s="27">
        <v>120</v>
      </c>
      <c r="Y44" s="23">
        <v>85</v>
      </c>
      <c r="Z44" s="27">
        <v>125</v>
      </c>
      <c r="AA44" s="23" t="s">
        <v>59</v>
      </c>
      <c r="AB44" s="27" t="s">
        <v>59</v>
      </c>
      <c r="AC44" s="10">
        <v>3</v>
      </c>
      <c r="AD44" s="13">
        <f t="shared" si="1"/>
        <v>2</v>
      </c>
      <c r="AE44" s="9">
        <f t="shared" si="19"/>
        <v>66.666666666666657</v>
      </c>
      <c r="AF44" s="23" t="s">
        <v>59</v>
      </c>
      <c r="AG44" s="27" t="s">
        <v>59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0</v>
      </c>
      <c r="AR44" s="9">
        <f t="shared" si="21"/>
        <v>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95.97</v>
      </c>
      <c r="AZ44" s="16">
        <f t="shared" si="3"/>
        <v>95.97</v>
      </c>
      <c r="BA44" s="17">
        <f t="shared" si="4"/>
        <v>100</v>
      </c>
      <c r="BB44" s="16">
        <f t="shared" si="5"/>
        <v>135</v>
      </c>
      <c r="BC44" s="16">
        <f t="shared" si="6"/>
        <v>135</v>
      </c>
      <c r="BD44" s="17">
        <f t="shared" si="7"/>
        <v>33.333333333333329</v>
      </c>
      <c r="BE44" s="16">
        <f t="shared" si="8"/>
        <v>102.5</v>
      </c>
      <c r="BF44" s="16">
        <f t="shared" si="9"/>
        <v>122.5</v>
      </c>
      <c r="BG44" s="17">
        <f t="shared" si="24"/>
        <v>66.666666666666657</v>
      </c>
      <c r="BH44" s="17" t="str">
        <f t="shared" si="25"/>
        <v/>
      </c>
      <c r="BI44" s="17" t="str">
        <f t="shared" si="25"/>
        <v/>
      </c>
      <c r="BJ44" s="17">
        <f t="shared" si="10"/>
        <v>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111.16</v>
      </c>
      <c r="BO44" s="18">
        <f t="shared" si="15"/>
        <v>117.82</v>
      </c>
    </row>
    <row r="45" spans="1:67">
      <c r="A45" s="19">
        <v>42153</v>
      </c>
      <c r="B45" s="7" t="s">
        <v>58</v>
      </c>
      <c r="C45" s="1">
        <v>40</v>
      </c>
      <c r="D45" s="11" t="s">
        <v>40</v>
      </c>
      <c r="E45" s="21">
        <v>41.8</v>
      </c>
      <c r="F45" s="27">
        <v>48.8</v>
      </c>
      <c r="G45" s="22">
        <v>54</v>
      </c>
      <c r="H45" s="27">
        <v>55</v>
      </c>
      <c r="I45" s="22">
        <v>49</v>
      </c>
      <c r="J45" s="27">
        <v>55.62</v>
      </c>
      <c r="K45" s="10">
        <v>3</v>
      </c>
      <c r="L45" s="13">
        <f t="shared" si="16"/>
        <v>3</v>
      </c>
      <c r="M45" s="9">
        <f t="shared" si="17"/>
        <v>100</v>
      </c>
      <c r="N45" s="23">
        <v>48</v>
      </c>
      <c r="O45" s="27">
        <v>65</v>
      </c>
      <c r="P45" s="21">
        <v>48</v>
      </c>
      <c r="Q45" s="28">
        <v>48</v>
      </c>
      <c r="R45" s="23">
        <v>38</v>
      </c>
      <c r="S45" s="27">
        <v>38</v>
      </c>
      <c r="T45" s="10">
        <v>3</v>
      </c>
      <c r="U45" s="13">
        <f t="shared" si="0"/>
        <v>3</v>
      </c>
      <c r="V45" s="9">
        <f t="shared" si="18"/>
        <v>100</v>
      </c>
      <c r="W45" s="23">
        <v>46</v>
      </c>
      <c r="X45" s="27">
        <v>48</v>
      </c>
      <c r="Y45" s="23">
        <v>49</v>
      </c>
      <c r="Z45" s="27">
        <v>49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54</v>
      </c>
      <c r="AG45" s="27">
        <v>54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 t="s">
        <v>59</v>
      </c>
      <c r="AT45" s="27" t="s">
        <v>75</v>
      </c>
      <c r="AU45" s="10">
        <v>1</v>
      </c>
      <c r="AV45" s="14">
        <f t="shared" si="22"/>
        <v>0</v>
      </c>
      <c r="AW45" s="9">
        <f t="shared" si="23"/>
        <v>0</v>
      </c>
      <c r="AX45" s="12"/>
      <c r="AY45" s="16">
        <f t="shared" si="2"/>
        <v>48.27</v>
      </c>
      <c r="AZ45" s="16">
        <f t="shared" si="3"/>
        <v>53.14</v>
      </c>
      <c r="BA45" s="17">
        <f t="shared" si="4"/>
        <v>100</v>
      </c>
      <c r="BB45" s="16">
        <f t="shared" si="5"/>
        <v>44.67</v>
      </c>
      <c r="BC45" s="16">
        <f t="shared" si="6"/>
        <v>50.33</v>
      </c>
      <c r="BD45" s="17">
        <f t="shared" si="7"/>
        <v>100</v>
      </c>
      <c r="BE45" s="16">
        <f t="shared" si="8"/>
        <v>47.5</v>
      </c>
      <c r="BF45" s="16">
        <f t="shared" si="9"/>
        <v>48.5</v>
      </c>
      <c r="BG45" s="17">
        <f t="shared" si="24"/>
        <v>66.666666666666657</v>
      </c>
      <c r="BH45" s="17">
        <f t="shared" si="25"/>
        <v>54</v>
      </c>
      <c r="BI45" s="17">
        <f t="shared" si="25"/>
        <v>54</v>
      </c>
      <c r="BJ45" s="17">
        <f t="shared" si="10"/>
        <v>100</v>
      </c>
      <c r="BK45" s="17" t="str">
        <f t="shared" si="11"/>
        <v/>
      </c>
      <c r="BL45" s="17" t="str">
        <f t="shared" si="12"/>
        <v/>
      </c>
      <c r="BM45" s="17">
        <f t="shared" si="13"/>
        <v>0</v>
      </c>
      <c r="BN45" s="18">
        <f t="shared" si="14"/>
        <v>48.61</v>
      </c>
      <c r="BO45" s="18">
        <f t="shared" si="15"/>
        <v>51.49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74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BN3:BO3"/>
    <mergeCell ref="BK3:BM3"/>
    <mergeCell ref="BK4:BL4"/>
    <mergeCell ref="BN4:BO4"/>
    <mergeCell ref="BM4:BM5"/>
    <mergeCell ref="AY3:BA3"/>
    <mergeCell ref="BA4:BA5"/>
    <mergeCell ref="BH3:BJ3"/>
    <mergeCell ref="BJ4:BJ5"/>
    <mergeCell ref="BE3:BG3"/>
    <mergeCell ref="AY4:AZ4"/>
    <mergeCell ref="BE4:BF4"/>
    <mergeCell ref="BB3:BD3"/>
    <mergeCell ref="BB4:BC4"/>
    <mergeCell ref="BD4:BD5"/>
    <mergeCell ref="BH4:BI4"/>
    <mergeCell ref="BG4:BG5"/>
    <mergeCell ref="AU4:AW4"/>
    <mergeCell ref="R4:S4"/>
    <mergeCell ref="Y4:Z4"/>
    <mergeCell ref="AJ4:AK4"/>
    <mergeCell ref="AA4:AB4"/>
    <mergeCell ref="W4:X4"/>
    <mergeCell ref="AS4:AT4"/>
    <mergeCell ref="AL4:AM4"/>
    <mergeCell ref="K4:M4"/>
    <mergeCell ref="N4:O4"/>
    <mergeCell ref="AN4:AO4"/>
    <mergeCell ref="AP4:AR4"/>
    <mergeCell ref="AC4:AE4"/>
    <mergeCell ref="AH4:AI4"/>
    <mergeCell ref="P4:Q4"/>
    <mergeCell ref="AF4:AG4"/>
    <mergeCell ref="T4:V4"/>
    <mergeCell ref="A3:A5"/>
    <mergeCell ref="D3:D5"/>
    <mergeCell ref="C3:C5"/>
    <mergeCell ref="B3:B5"/>
    <mergeCell ref="I4:J4"/>
    <mergeCell ref="G4:H4"/>
    <mergeCell ref="E4:F4"/>
    <mergeCell ref="AU1:AW1"/>
    <mergeCell ref="C2:AW2"/>
    <mergeCell ref="E3:M3"/>
    <mergeCell ref="N3:V3"/>
    <mergeCell ref="AS3:AW3"/>
    <mergeCell ref="W3:AE3"/>
    <mergeCell ref="AF3:AR3"/>
  </mergeCells>
  <phoneticPr fontId="5" type="noConversion"/>
  <conditionalFormatting sqref="E6 P6:P45">
    <cfRule type="cellIs" dxfId="657" priority="709" operator="greaterThan">
      <formula>F6</formula>
    </cfRule>
  </conditionalFormatting>
  <conditionalFormatting sqref="N6:N45">
    <cfRule type="cellIs" dxfId="656" priority="707" operator="greaterThan">
      <formula>O6</formula>
    </cfRule>
  </conditionalFormatting>
  <conditionalFormatting sqref="R6:R45">
    <cfRule type="cellIs" dxfId="655" priority="705" operator="greaterThan">
      <formula>S6</formula>
    </cfRule>
  </conditionalFormatting>
  <conditionalFormatting sqref="W6:W45">
    <cfRule type="cellIs" dxfId="654" priority="704" operator="greaterThan">
      <formula>X6</formula>
    </cfRule>
  </conditionalFormatting>
  <conditionalFormatting sqref="Y6:Y45">
    <cfRule type="cellIs" dxfId="653" priority="703" operator="greaterThan">
      <formula>Z6</formula>
    </cfRule>
  </conditionalFormatting>
  <conditionalFormatting sqref="AA6:AA45">
    <cfRule type="cellIs" dxfId="652" priority="702" operator="greaterThan">
      <formula>AB6</formula>
    </cfRule>
  </conditionalFormatting>
  <conditionalFormatting sqref="AF6:AF45">
    <cfRule type="cellIs" dxfId="651" priority="701" operator="greaterThan">
      <formula>AG6</formula>
    </cfRule>
  </conditionalFormatting>
  <conditionalFormatting sqref="AH6:AH45">
    <cfRule type="cellIs" dxfId="650" priority="700" operator="greaterThan">
      <formula>AI6</formula>
    </cfRule>
  </conditionalFormatting>
  <conditionalFormatting sqref="AJ6:AJ45">
    <cfRule type="cellIs" dxfId="649" priority="699" operator="greaterThan">
      <formula>AK6</formula>
    </cfRule>
  </conditionalFormatting>
  <conditionalFormatting sqref="AL6:AL45">
    <cfRule type="cellIs" dxfId="648" priority="698" operator="greaterThan">
      <formula>AM6</formula>
    </cfRule>
  </conditionalFormatting>
  <conditionalFormatting sqref="AN6:AN45">
    <cfRule type="cellIs" dxfId="647" priority="697" operator="greaterThan">
      <formula>AO6</formula>
    </cfRule>
  </conditionalFormatting>
  <conditionalFormatting sqref="AS6:AS45">
    <cfRule type="cellIs" dxfId="646" priority="696" operator="greaterThan">
      <formula>AT6</formula>
    </cfRule>
  </conditionalFormatting>
  <conditionalFormatting sqref="E8">
    <cfRule type="cellIs" dxfId="645" priority="694" operator="greaterThan">
      <formula>F8</formula>
    </cfRule>
  </conditionalFormatting>
  <conditionalFormatting sqref="E9">
    <cfRule type="cellIs" dxfId="644" priority="693" operator="greaterThan">
      <formula>F9</formula>
    </cfRule>
  </conditionalFormatting>
  <conditionalFormatting sqref="E7">
    <cfRule type="cellIs" dxfId="643" priority="691" operator="greaterThan">
      <formula>F7</formula>
    </cfRule>
  </conditionalFormatting>
  <conditionalFormatting sqref="E10">
    <cfRule type="cellIs" dxfId="642" priority="689" operator="greaterThan">
      <formula>F10</formula>
    </cfRule>
  </conditionalFormatting>
  <conditionalFormatting sqref="E11">
    <cfRule type="cellIs" dxfId="641" priority="688" operator="greaterThan">
      <formula>F11</formula>
    </cfRule>
  </conditionalFormatting>
  <conditionalFormatting sqref="E12">
    <cfRule type="cellIs" dxfId="640" priority="687" operator="greaterThan">
      <formula>F12</formula>
    </cfRule>
  </conditionalFormatting>
  <conditionalFormatting sqref="E13">
    <cfRule type="cellIs" dxfId="639" priority="686" operator="greaterThan">
      <formula>F13</formula>
    </cfRule>
  </conditionalFormatting>
  <conditionalFormatting sqref="E14">
    <cfRule type="cellIs" dxfId="638" priority="685" operator="greaterThan">
      <formula>F14</formula>
    </cfRule>
  </conditionalFormatting>
  <conditionalFormatting sqref="E15">
    <cfRule type="cellIs" dxfId="637" priority="684" operator="greaterThan">
      <formula>F15</formula>
    </cfRule>
  </conditionalFormatting>
  <conditionalFormatting sqref="E16">
    <cfRule type="cellIs" dxfId="636" priority="683" operator="greaterThan">
      <formula>F16</formula>
    </cfRule>
  </conditionalFormatting>
  <conditionalFormatting sqref="E17">
    <cfRule type="cellIs" dxfId="635" priority="682" operator="greaterThan">
      <formula>F17</formula>
    </cfRule>
  </conditionalFormatting>
  <conditionalFormatting sqref="E18">
    <cfRule type="cellIs" dxfId="634" priority="681" operator="greaterThan">
      <formula>F18</formula>
    </cfRule>
  </conditionalFormatting>
  <conditionalFormatting sqref="E19">
    <cfRule type="cellIs" dxfId="633" priority="680" operator="greaterThan">
      <formula>F19</formula>
    </cfRule>
  </conditionalFormatting>
  <conditionalFormatting sqref="E20">
    <cfRule type="cellIs" dxfId="632" priority="679" operator="greaterThan">
      <formula>F20</formula>
    </cfRule>
  </conditionalFormatting>
  <conditionalFormatting sqref="E21">
    <cfRule type="cellIs" dxfId="631" priority="678" operator="greaterThan">
      <formula>F21</formula>
    </cfRule>
  </conditionalFormatting>
  <conditionalFormatting sqref="E22">
    <cfRule type="cellIs" dxfId="630" priority="677" operator="greaterThan">
      <formula>F22</formula>
    </cfRule>
  </conditionalFormatting>
  <conditionalFormatting sqref="E23">
    <cfRule type="cellIs" dxfId="629" priority="676" operator="greaterThan">
      <formula>F23</formula>
    </cfRule>
  </conditionalFormatting>
  <conditionalFormatting sqref="E24">
    <cfRule type="cellIs" dxfId="628" priority="675" operator="greaterThan">
      <formula>F24</formula>
    </cfRule>
  </conditionalFormatting>
  <conditionalFormatting sqref="E25">
    <cfRule type="cellIs" dxfId="627" priority="674" operator="greaterThan">
      <formula>F25</formula>
    </cfRule>
  </conditionalFormatting>
  <conditionalFormatting sqref="E26">
    <cfRule type="cellIs" dxfId="626" priority="673" operator="greaterThan">
      <formula>F26</formula>
    </cfRule>
  </conditionalFormatting>
  <conditionalFormatting sqref="E27">
    <cfRule type="cellIs" dxfId="625" priority="672" operator="greaterThan">
      <formula>F27</formula>
    </cfRule>
  </conditionalFormatting>
  <conditionalFormatting sqref="E28">
    <cfRule type="cellIs" dxfId="624" priority="671" operator="greaterThan">
      <formula>F28</formula>
    </cfRule>
  </conditionalFormatting>
  <conditionalFormatting sqref="E29">
    <cfRule type="cellIs" dxfId="623" priority="670" operator="greaterThan">
      <formula>F29</formula>
    </cfRule>
  </conditionalFormatting>
  <conditionalFormatting sqref="E30">
    <cfRule type="cellIs" dxfId="622" priority="669" operator="greaterThan">
      <formula>F30</formula>
    </cfRule>
  </conditionalFormatting>
  <conditionalFormatting sqref="E31">
    <cfRule type="cellIs" dxfId="621" priority="668" operator="greaterThan">
      <formula>F31</formula>
    </cfRule>
  </conditionalFormatting>
  <conditionalFormatting sqref="E32">
    <cfRule type="cellIs" dxfId="620" priority="667" operator="greaterThan">
      <formula>F32</formula>
    </cfRule>
  </conditionalFormatting>
  <conditionalFormatting sqref="E33">
    <cfRule type="cellIs" dxfId="619" priority="666" operator="greaterThan">
      <formula>F33</formula>
    </cfRule>
  </conditionalFormatting>
  <conditionalFormatting sqref="E34">
    <cfRule type="cellIs" dxfId="618" priority="665" operator="greaterThan">
      <formula>F34</formula>
    </cfRule>
  </conditionalFormatting>
  <conditionalFormatting sqref="E35">
    <cfRule type="cellIs" dxfId="617" priority="664" operator="greaterThan">
      <formula>F35</formula>
    </cfRule>
  </conditionalFormatting>
  <conditionalFormatting sqref="E36">
    <cfRule type="cellIs" dxfId="616" priority="663" operator="greaterThan">
      <formula>F36</formula>
    </cfRule>
  </conditionalFormatting>
  <conditionalFormatting sqref="E37">
    <cfRule type="cellIs" dxfId="615" priority="662" operator="greaterThan">
      <formula>F37</formula>
    </cfRule>
  </conditionalFormatting>
  <conditionalFormatting sqref="E38">
    <cfRule type="cellIs" dxfId="614" priority="661" operator="greaterThan">
      <formula>F38</formula>
    </cfRule>
  </conditionalFormatting>
  <conditionalFormatting sqref="E39">
    <cfRule type="cellIs" dxfId="613" priority="660" operator="greaterThan">
      <formula>F39</formula>
    </cfRule>
  </conditionalFormatting>
  <conditionalFormatting sqref="E40">
    <cfRule type="cellIs" dxfId="612" priority="659" operator="greaterThan">
      <formula>F40</formula>
    </cfRule>
  </conditionalFormatting>
  <conditionalFormatting sqref="E41">
    <cfRule type="cellIs" dxfId="611" priority="658" operator="greaterThan">
      <formula>F41</formula>
    </cfRule>
  </conditionalFormatting>
  <conditionalFormatting sqref="E42">
    <cfRule type="cellIs" dxfId="610" priority="657" operator="greaterThan">
      <formula>F42</formula>
    </cfRule>
  </conditionalFormatting>
  <conditionalFormatting sqref="E43">
    <cfRule type="cellIs" dxfId="609" priority="656" operator="greaterThan">
      <formula>F43</formula>
    </cfRule>
  </conditionalFormatting>
  <conditionalFormatting sqref="E44">
    <cfRule type="cellIs" dxfId="608" priority="655" operator="greaterThan">
      <formula>F44</formula>
    </cfRule>
  </conditionalFormatting>
  <conditionalFormatting sqref="E45">
    <cfRule type="cellIs" dxfId="607" priority="654" operator="greaterThan">
      <formula>F45</formula>
    </cfRule>
  </conditionalFormatting>
  <conditionalFormatting sqref="G6">
    <cfRule type="cellIs" dxfId="606" priority="653" operator="greaterThan">
      <formula>H6</formula>
    </cfRule>
  </conditionalFormatting>
  <conditionalFormatting sqref="G8">
    <cfRule type="cellIs" dxfId="605" priority="652" operator="greaterThan">
      <formula>H8</formula>
    </cfRule>
  </conditionalFormatting>
  <conditionalFormatting sqref="G9">
    <cfRule type="cellIs" dxfId="604" priority="651" operator="greaterThan">
      <formula>H9</formula>
    </cfRule>
  </conditionalFormatting>
  <conditionalFormatting sqref="G7">
    <cfRule type="cellIs" dxfId="603" priority="650" operator="greaterThan">
      <formula>H7</formula>
    </cfRule>
  </conditionalFormatting>
  <conditionalFormatting sqref="G10">
    <cfRule type="cellIs" dxfId="602" priority="649" operator="greaterThan">
      <formula>H10</formula>
    </cfRule>
  </conditionalFormatting>
  <conditionalFormatting sqref="G11">
    <cfRule type="cellIs" dxfId="601" priority="648" operator="greaterThan">
      <formula>H11</formula>
    </cfRule>
  </conditionalFormatting>
  <conditionalFormatting sqref="G12">
    <cfRule type="cellIs" dxfId="600" priority="647" operator="greaterThan">
      <formula>H12</formula>
    </cfRule>
  </conditionalFormatting>
  <conditionalFormatting sqref="G13">
    <cfRule type="cellIs" dxfId="599" priority="646" operator="greaterThan">
      <formula>H13</formula>
    </cfRule>
  </conditionalFormatting>
  <conditionalFormatting sqref="G14">
    <cfRule type="cellIs" dxfId="598" priority="645" operator="greaterThan">
      <formula>H14</formula>
    </cfRule>
  </conditionalFormatting>
  <conditionalFormatting sqref="G15">
    <cfRule type="cellIs" dxfId="597" priority="644" operator="greaterThan">
      <formula>H15</formula>
    </cfRule>
  </conditionalFormatting>
  <conditionalFormatting sqref="G16">
    <cfRule type="cellIs" dxfId="596" priority="643" operator="greaterThan">
      <formula>H16</formula>
    </cfRule>
  </conditionalFormatting>
  <conditionalFormatting sqref="G17">
    <cfRule type="cellIs" dxfId="595" priority="642" operator="greaterThan">
      <formula>H17</formula>
    </cfRule>
  </conditionalFormatting>
  <conditionalFormatting sqref="G18">
    <cfRule type="cellIs" dxfId="594" priority="641" operator="greaterThan">
      <formula>H18</formula>
    </cfRule>
  </conditionalFormatting>
  <conditionalFormatting sqref="G19">
    <cfRule type="cellIs" dxfId="593" priority="640" operator="greaterThan">
      <formula>H19</formula>
    </cfRule>
  </conditionalFormatting>
  <conditionalFormatting sqref="G20">
    <cfRule type="cellIs" dxfId="592" priority="639" operator="greaterThan">
      <formula>H20</formula>
    </cfRule>
  </conditionalFormatting>
  <conditionalFormatting sqref="G21">
    <cfRule type="cellIs" dxfId="591" priority="638" operator="greaterThan">
      <formula>H21</formula>
    </cfRule>
  </conditionalFormatting>
  <conditionalFormatting sqref="G22">
    <cfRule type="cellIs" dxfId="590" priority="637" operator="greaterThan">
      <formula>H22</formula>
    </cfRule>
  </conditionalFormatting>
  <conditionalFormatting sqref="G23">
    <cfRule type="cellIs" dxfId="589" priority="636" operator="greaterThan">
      <formula>H23</formula>
    </cfRule>
  </conditionalFormatting>
  <conditionalFormatting sqref="G24">
    <cfRule type="cellIs" dxfId="588" priority="635" operator="greaterThan">
      <formula>H24</formula>
    </cfRule>
  </conditionalFormatting>
  <conditionalFormatting sqref="G25">
    <cfRule type="cellIs" dxfId="587" priority="634" operator="greaterThan">
      <formula>H25</formula>
    </cfRule>
  </conditionalFormatting>
  <conditionalFormatting sqref="G26">
    <cfRule type="cellIs" dxfId="586" priority="633" operator="greaterThan">
      <formula>H26</formula>
    </cfRule>
  </conditionalFormatting>
  <conditionalFormatting sqref="G27">
    <cfRule type="cellIs" dxfId="585" priority="632" operator="greaterThan">
      <formula>H27</formula>
    </cfRule>
  </conditionalFormatting>
  <conditionalFormatting sqref="G28">
    <cfRule type="cellIs" dxfId="584" priority="631" operator="greaterThan">
      <formula>H28</formula>
    </cfRule>
  </conditionalFormatting>
  <conditionalFormatting sqref="G29">
    <cfRule type="cellIs" dxfId="583" priority="630" operator="greaterThan">
      <formula>H29</formula>
    </cfRule>
  </conditionalFormatting>
  <conditionalFormatting sqref="G30">
    <cfRule type="cellIs" dxfId="582" priority="629" operator="greaterThan">
      <formula>H30</formula>
    </cfRule>
  </conditionalFormatting>
  <conditionalFormatting sqref="G31">
    <cfRule type="cellIs" dxfId="581" priority="628" operator="greaterThan">
      <formula>H31</formula>
    </cfRule>
  </conditionalFormatting>
  <conditionalFormatting sqref="G32">
    <cfRule type="cellIs" dxfId="580" priority="627" operator="greaterThan">
      <formula>H32</formula>
    </cfRule>
  </conditionalFormatting>
  <conditionalFormatting sqref="G33">
    <cfRule type="cellIs" dxfId="579" priority="626" operator="greaterThan">
      <formula>H33</formula>
    </cfRule>
  </conditionalFormatting>
  <conditionalFormatting sqref="G34">
    <cfRule type="cellIs" dxfId="578" priority="625" operator="greaterThan">
      <formula>H34</formula>
    </cfRule>
  </conditionalFormatting>
  <conditionalFormatting sqref="G35">
    <cfRule type="cellIs" dxfId="577" priority="624" operator="greaterThan">
      <formula>H35</formula>
    </cfRule>
  </conditionalFormatting>
  <conditionalFormatting sqref="G36">
    <cfRule type="cellIs" dxfId="576" priority="623" operator="greaterThan">
      <formula>H36</formula>
    </cfRule>
  </conditionalFormatting>
  <conditionalFormatting sqref="G37">
    <cfRule type="cellIs" dxfId="575" priority="622" operator="greaterThan">
      <formula>H37</formula>
    </cfRule>
  </conditionalFormatting>
  <conditionalFormatting sqref="G38">
    <cfRule type="cellIs" dxfId="574" priority="621" operator="greaterThan">
      <formula>H38</formula>
    </cfRule>
  </conditionalFormatting>
  <conditionalFormatting sqref="G39">
    <cfRule type="cellIs" dxfId="573" priority="620" operator="greaterThan">
      <formula>H39</formula>
    </cfRule>
  </conditionalFormatting>
  <conditionalFormatting sqref="G40">
    <cfRule type="cellIs" dxfId="572" priority="619" operator="greaterThan">
      <formula>H40</formula>
    </cfRule>
  </conditionalFormatting>
  <conditionalFormatting sqref="G41">
    <cfRule type="cellIs" dxfId="571" priority="618" operator="greaterThan">
      <formula>H41</formula>
    </cfRule>
  </conditionalFormatting>
  <conditionalFormatting sqref="G42">
    <cfRule type="cellIs" dxfId="570" priority="617" operator="greaterThan">
      <formula>H42</formula>
    </cfRule>
  </conditionalFormatting>
  <conditionalFormatting sqref="G43">
    <cfRule type="cellIs" dxfId="569" priority="616" operator="greaterThan">
      <formula>H43</formula>
    </cfRule>
  </conditionalFormatting>
  <conditionalFormatting sqref="G44">
    <cfRule type="cellIs" dxfId="568" priority="615" operator="greaterThan">
      <formula>H44</formula>
    </cfRule>
  </conditionalFormatting>
  <conditionalFormatting sqref="G45">
    <cfRule type="cellIs" dxfId="567" priority="614" operator="greaterThan">
      <formula>H45</formula>
    </cfRule>
  </conditionalFormatting>
  <conditionalFormatting sqref="I6">
    <cfRule type="cellIs" dxfId="566" priority="613" operator="greaterThan">
      <formula>J6</formula>
    </cfRule>
  </conditionalFormatting>
  <conditionalFormatting sqref="I8">
    <cfRule type="cellIs" dxfId="565" priority="612" operator="greaterThan">
      <formula>J8</formula>
    </cfRule>
  </conditionalFormatting>
  <conditionalFormatting sqref="I9">
    <cfRule type="cellIs" dxfId="564" priority="611" operator="greaterThan">
      <formula>J9</formula>
    </cfRule>
  </conditionalFormatting>
  <conditionalFormatting sqref="I7">
    <cfRule type="cellIs" dxfId="563" priority="610" operator="greaterThan">
      <formula>J7</formula>
    </cfRule>
  </conditionalFormatting>
  <conditionalFormatting sqref="I10">
    <cfRule type="cellIs" dxfId="562" priority="609" operator="greaterThan">
      <formula>J10</formula>
    </cfRule>
  </conditionalFormatting>
  <conditionalFormatting sqref="I11">
    <cfRule type="cellIs" dxfId="561" priority="608" operator="greaterThan">
      <formula>J11</formula>
    </cfRule>
  </conditionalFormatting>
  <conditionalFormatting sqref="I12">
    <cfRule type="cellIs" dxfId="560" priority="607" operator="greaterThan">
      <formula>J12</formula>
    </cfRule>
  </conditionalFormatting>
  <conditionalFormatting sqref="I13">
    <cfRule type="cellIs" dxfId="559" priority="606" operator="greaterThan">
      <formula>J13</formula>
    </cfRule>
  </conditionalFormatting>
  <conditionalFormatting sqref="I14">
    <cfRule type="cellIs" dxfId="558" priority="605" operator="greaterThan">
      <formula>J14</formula>
    </cfRule>
  </conditionalFormatting>
  <conditionalFormatting sqref="I15">
    <cfRule type="cellIs" dxfId="557" priority="604" operator="greaterThan">
      <formula>J15</formula>
    </cfRule>
  </conditionalFormatting>
  <conditionalFormatting sqref="I16">
    <cfRule type="cellIs" dxfId="556" priority="603" operator="greaterThan">
      <formula>J16</formula>
    </cfRule>
  </conditionalFormatting>
  <conditionalFormatting sqref="I17">
    <cfRule type="cellIs" dxfId="555" priority="602" operator="greaterThan">
      <formula>J17</formula>
    </cfRule>
  </conditionalFormatting>
  <conditionalFormatting sqref="I18">
    <cfRule type="cellIs" dxfId="554" priority="601" operator="greaterThan">
      <formula>J18</formula>
    </cfRule>
  </conditionalFormatting>
  <conditionalFormatting sqref="I19">
    <cfRule type="cellIs" dxfId="553" priority="600" operator="greaterThan">
      <formula>J19</formula>
    </cfRule>
  </conditionalFormatting>
  <conditionalFormatting sqref="I20">
    <cfRule type="cellIs" dxfId="552" priority="599" operator="greaterThan">
      <formula>J20</formula>
    </cfRule>
  </conditionalFormatting>
  <conditionalFormatting sqref="I21">
    <cfRule type="cellIs" dxfId="551" priority="598" operator="greaterThan">
      <formula>J21</formula>
    </cfRule>
  </conditionalFormatting>
  <conditionalFormatting sqref="I22">
    <cfRule type="cellIs" dxfId="550" priority="597" operator="greaterThan">
      <formula>J22</formula>
    </cfRule>
  </conditionalFormatting>
  <conditionalFormatting sqref="I23">
    <cfRule type="cellIs" dxfId="549" priority="596" operator="greaterThan">
      <formula>J23</formula>
    </cfRule>
  </conditionalFormatting>
  <conditionalFormatting sqref="I24">
    <cfRule type="cellIs" dxfId="548" priority="595" operator="greaterThan">
      <formula>J24</formula>
    </cfRule>
  </conditionalFormatting>
  <conditionalFormatting sqref="I25">
    <cfRule type="cellIs" dxfId="547" priority="594" operator="greaterThan">
      <formula>J25</formula>
    </cfRule>
  </conditionalFormatting>
  <conditionalFormatting sqref="I26">
    <cfRule type="cellIs" dxfId="546" priority="593" operator="greaterThan">
      <formula>J26</formula>
    </cfRule>
  </conditionalFormatting>
  <conditionalFormatting sqref="I27">
    <cfRule type="cellIs" dxfId="545" priority="592" operator="greaterThan">
      <formula>J27</formula>
    </cfRule>
  </conditionalFormatting>
  <conditionalFormatting sqref="I28">
    <cfRule type="cellIs" dxfId="544" priority="591" operator="greaterThan">
      <formula>J28</formula>
    </cfRule>
  </conditionalFormatting>
  <conditionalFormatting sqref="I29">
    <cfRule type="cellIs" dxfId="543" priority="590" operator="greaterThan">
      <formula>J29</formula>
    </cfRule>
  </conditionalFormatting>
  <conditionalFormatting sqref="I30">
    <cfRule type="cellIs" dxfId="542" priority="589" operator="greaterThan">
      <formula>J30</formula>
    </cfRule>
  </conditionalFormatting>
  <conditionalFormatting sqref="I31">
    <cfRule type="cellIs" dxfId="541" priority="588" operator="greaterThan">
      <formula>J31</formula>
    </cfRule>
  </conditionalFormatting>
  <conditionalFormatting sqref="I32">
    <cfRule type="cellIs" dxfId="540" priority="587" operator="greaterThan">
      <formula>J32</formula>
    </cfRule>
  </conditionalFormatting>
  <conditionalFormatting sqref="I33">
    <cfRule type="cellIs" dxfId="539" priority="586" operator="greaterThan">
      <formula>J33</formula>
    </cfRule>
  </conditionalFormatting>
  <conditionalFormatting sqref="I34">
    <cfRule type="cellIs" dxfId="538" priority="585" operator="greaterThan">
      <formula>J34</formula>
    </cfRule>
  </conditionalFormatting>
  <conditionalFormatting sqref="I35">
    <cfRule type="cellIs" dxfId="537" priority="584" operator="greaterThan">
      <formula>J35</formula>
    </cfRule>
  </conditionalFormatting>
  <conditionalFormatting sqref="I36:I37">
    <cfRule type="cellIs" dxfId="536" priority="583" operator="greaterThan">
      <formula>J36</formula>
    </cfRule>
  </conditionalFormatting>
  <conditionalFormatting sqref="I38">
    <cfRule type="cellIs" dxfId="535" priority="581" operator="greaterThan">
      <formula>J38</formula>
    </cfRule>
  </conditionalFormatting>
  <conditionalFormatting sqref="I39">
    <cfRule type="cellIs" dxfId="534" priority="580" operator="greaterThan">
      <formula>J39</formula>
    </cfRule>
  </conditionalFormatting>
  <conditionalFormatting sqref="I40">
    <cfRule type="cellIs" dxfId="533" priority="579" operator="greaterThan">
      <formula>J40</formula>
    </cfRule>
  </conditionalFormatting>
  <conditionalFormatting sqref="I41">
    <cfRule type="cellIs" dxfId="532" priority="578" operator="greaterThan">
      <formula>J41</formula>
    </cfRule>
  </conditionalFormatting>
  <conditionalFormatting sqref="I42">
    <cfRule type="cellIs" dxfId="531" priority="577" operator="greaterThan">
      <formula>J42</formula>
    </cfRule>
  </conditionalFormatting>
  <conditionalFormatting sqref="I43">
    <cfRule type="cellIs" dxfId="530" priority="576" operator="greaterThan">
      <formula>J43</formula>
    </cfRule>
  </conditionalFormatting>
  <conditionalFormatting sqref="I44">
    <cfRule type="cellIs" dxfId="529" priority="575" operator="greaterThan">
      <formula>J44</formula>
    </cfRule>
  </conditionalFormatting>
  <conditionalFormatting sqref="I45">
    <cfRule type="cellIs" dxfId="528" priority="574" operator="greaterThan">
      <formula>J45</formula>
    </cfRule>
  </conditionalFormatting>
  <conditionalFormatting sqref="N6">
    <cfRule type="cellIs" dxfId="527" priority="573" operator="greaterThan">
      <formula>O6</formula>
    </cfRule>
  </conditionalFormatting>
  <conditionalFormatting sqref="N8">
    <cfRule type="cellIs" dxfId="526" priority="572" operator="greaterThan">
      <formula>O8</formula>
    </cfRule>
  </conditionalFormatting>
  <conditionalFormatting sqref="N9">
    <cfRule type="cellIs" dxfId="525" priority="571" operator="greaterThan">
      <formula>O9</formula>
    </cfRule>
  </conditionalFormatting>
  <conditionalFormatting sqref="N7">
    <cfRule type="cellIs" dxfId="524" priority="570" operator="greaterThan">
      <formula>O7</formula>
    </cfRule>
  </conditionalFormatting>
  <conditionalFormatting sqref="N10">
    <cfRule type="cellIs" dxfId="523" priority="569" operator="greaterThan">
      <formula>O10</formula>
    </cfRule>
  </conditionalFormatting>
  <conditionalFormatting sqref="N11">
    <cfRule type="cellIs" dxfId="522" priority="568" operator="greaterThan">
      <formula>O11</formula>
    </cfRule>
  </conditionalFormatting>
  <conditionalFormatting sqref="N12">
    <cfRule type="cellIs" dxfId="521" priority="567" operator="greaterThan">
      <formula>O12</formula>
    </cfRule>
  </conditionalFormatting>
  <conditionalFormatting sqref="N13">
    <cfRule type="cellIs" dxfId="520" priority="566" operator="greaterThan">
      <formula>O13</formula>
    </cfRule>
  </conditionalFormatting>
  <conditionalFormatting sqref="N14">
    <cfRule type="cellIs" dxfId="519" priority="565" operator="greaterThan">
      <formula>O14</formula>
    </cfRule>
  </conditionalFormatting>
  <conditionalFormatting sqref="N15">
    <cfRule type="cellIs" dxfId="518" priority="564" operator="greaterThan">
      <formula>O15</formula>
    </cfRule>
  </conditionalFormatting>
  <conditionalFormatting sqref="N16">
    <cfRule type="cellIs" dxfId="517" priority="563" operator="greaterThan">
      <formula>O16</formula>
    </cfRule>
  </conditionalFormatting>
  <conditionalFormatting sqref="N17">
    <cfRule type="cellIs" dxfId="516" priority="562" operator="greaterThan">
      <formula>O17</formula>
    </cfRule>
  </conditionalFormatting>
  <conditionalFormatting sqref="N18:N19">
    <cfRule type="cellIs" dxfId="515" priority="561" operator="greaterThan">
      <formula>O18</formula>
    </cfRule>
  </conditionalFormatting>
  <conditionalFormatting sqref="N20">
    <cfRule type="cellIs" dxfId="514" priority="559" operator="greaterThan">
      <formula>O20</formula>
    </cfRule>
  </conditionalFormatting>
  <conditionalFormatting sqref="N21">
    <cfRule type="cellIs" dxfId="513" priority="558" operator="greaterThan">
      <formula>O21</formula>
    </cfRule>
  </conditionalFormatting>
  <conditionalFormatting sqref="N22">
    <cfRule type="cellIs" dxfId="512" priority="557" operator="greaterThan">
      <formula>O22</formula>
    </cfRule>
  </conditionalFormatting>
  <conditionalFormatting sqref="N23">
    <cfRule type="cellIs" dxfId="511" priority="556" operator="greaterThan">
      <formula>O23</formula>
    </cfRule>
  </conditionalFormatting>
  <conditionalFormatting sqref="N24">
    <cfRule type="cellIs" dxfId="510" priority="555" operator="greaterThan">
      <formula>O24</formula>
    </cfRule>
  </conditionalFormatting>
  <conditionalFormatting sqref="N25">
    <cfRule type="cellIs" dxfId="509" priority="554" operator="greaterThan">
      <formula>O25</formula>
    </cfRule>
  </conditionalFormatting>
  <conditionalFormatting sqref="N26">
    <cfRule type="cellIs" dxfId="508" priority="553" operator="greaterThan">
      <formula>O26</formula>
    </cfRule>
  </conditionalFormatting>
  <conditionalFormatting sqref="N27">
    <cfRule type="cellIs" dxfId="507" priority="552" operator="greaterThan">
      <formula>O27</formula>
    </cfRule>
  </conditionalFormatting>
  <conditionalFormatting sqref="N28">
    <cfRule type="cellIs" dxfId="506" priority="551" operator="greaterThan">
      <formula>O28</formula>
    </cfRule>
  </conditionalFormatting>
  <conditionalFormatting sqref="N29">
    <cfRule type="cellIs" dxfId="505" priority="550" operator="greaterThan">
      <formula>O29</formula>
    </cfRule>
  </conditionalFormatting>
  <conditionalFormatting sqref="N30">
    <cfRule type="cellIs" dxfId="504" priority="549" operator="greaterThan">
      <formula>O30</formula>
    </cfRule>
  </conditionalFormatting>
  <conditionalFormatting sqref="N31">
    <cfRule type="cellIs" dxfId="503" priority="548" operator="greaterThan">
      <formula>O31</formula>
    </cfRule>
  </conditionalFormatting>
  <conditionalFormatting sqref="N32">
    <cfRule type="cellIs" dxfId="502" priority="547" operator="greaterThan">
      <formula>O32</formula>
    </cfRule>
  </conditionalFormatting>
  <conditionalFormatting sqref="N33">
    <cfRule type="cellIs" dxfId="501" priority="546" operator="greaterThan">
      <formula>O33</formula>
    </cfRule>
  </conditionalFormatting>
  <conditionalFormatting sqref="N34">
    <cfRule type="cellIs" dxfId="500" priority="545" operator="greaterThan">
      <formula>O34</formula>
    </cfRule>
  </conditionalFormatting>
  <conditionalFormatting sqref="N35">
    <cfRule type="cellIs" dxfId="499" priority="544" operator="greaterThan">
      <formula>O35</formula>
    </cfRule>
  </conditionalFormatting>
  <conditionalFormatting sqref="N36">
    <cfRule type="cellIs" dxfId="498" priority="543" operator="greaterThan">
      <formula>O36</formula>
    </cfRule>
  </conditionalFormatting>
  <conditionalFormatting sqref="N37">
    <cfRule type="cellIs" dxfId="497" priority="542" operator="greaterThan">
      <formula>O37</formula>
    </cfRule>
  </conditionalFormatting>
  <conditionalFormatting sqref="N38:N39">
    <cfRule type="cellIs" dxfId="496" priority="540" operator="greaterThan">
      <formula>O38</formula>
    </cfRule>
  </conditionalFormatting>
  <conditionalFormatting sqref="N40">
    <cfRule type="cellIs" dxfId="495" priority="539" operator="greaterThan">
      <formula>O40</formula>
    </cfRule>
  </conditionalFormatting>
  <conditionalFormatting sqref="N41">
    <cfRule type="cellIs" dxfId="494" priority="538" operator="greaterThan">
      <formula>O41</formula>
    </cfRule>
  </conditionalFormatting>
  <conditionalFormatting sqref="N42">
    <cfRule type="cellIs" dxfId="493" priority="537" operator="greaterThan">
      <formula>O42</formula>
    </cfRule>
  </conditionalFormatting>
  <conditionalFormatting sqref="N43">
    <cfRule type="cellIs" dxfId="492" priority="536" operator="greaterThan">
      <formula>O43</formula>
    </cfRule>
  </conditionalFormatting>
  <conditionalFormatting sqref="N44">
    <cfRule type="cellIs" dxfId="491" priority="535" operator="greaterThan">
      <formula>O44</formula>
    </cfRule>
  </conditionalFormatting>
  <conditionalFormatting sqref="N45">
    <cfRule type="cellIs" dxfId="490" priority="534" operator="greaterThan">
      <formula>O45</formula>
    </cfRule>
  </conditionalFormatting>
  <conditionalFormatting sqref="R6:R45">
    <cfRule type="cellIs" dxfId="489" priority="492" operator="greaterThan">
      <formula>S6</formula>
    </cfRule>
  </conditionalFormatting>
  <conditionalFormatting sqref="R6:R45">
    <cfRule type="cellIs" dxfId="488" priority="491" operator="greaterThan">
      <formula>S6</formula>
    </cfRule>
  </conditionalFormatting>
  <conditionalFormatting sqref="R6">
    <cfRule type="cellIs" dxfId="487" priority="490" operator="greaterThan">
      <formula>S6</formula>
    </cfRule>
  </conditionalFormatting>
  <conditionalFormatting sqref="R8">
    <cfRule type="cellIs" dxfId="486" priority="489" operator="greaterThan">
      <formula>S8</formula>
    </cfRule>
  </conditionalFormatting>
  <conditionalFormatting sqref="R9">
    <cfRule type="cellIs" dxfId="485" priority="488" operator="greaterThan">
      <formula>S9</formula>
    </cfRule>
  </conditionalFormatting>
  <conditionalFormatting sqref="R7">
    <cfRule type="cellIs" dxfId="484" priority="487" operator="greaterThan">
      <formula>S7</formula>
    </cfRule>
  </conditionalFormatting>
  <conditionalFormatting sqref="R10">
    <cfRule type="cellIs" dxfId="483" priority="486" operator="greaterThan">
      <formula>S10</formula>
    </cfRule>
  </conditionalFormatting>
  <conditionalFormatting sqref="R11">
    <cfRule type="cellIs" dxfId="482" priority="485" operator="greaterThan">
      <formula>S11</formula>
    </cfRule>
  </conditionalFormatting>
  <conditionalFormatting sqref="R12">
    <cfRule type="cellIs" dxfId="481" priority="484" operator="greaterThan">
      <formula>S12</formula>
    </cfRule>
  </conditionalFormatting>
  <conditionalFormatting sqref="R13">
    <cfRule type="cellIs" dxfId="480" priority="483" operator="greaterThan">
      <formula>S13</formula>
    </cfRule>
  </conditionalFormatting>
  <conditionalFormatting sqref="R14">
    <cfRule type="cellIs" dxfId="479" priority="482" operator="greaterThan">
      <formula>S14</formula>
    </cfRule>
  </conditionalFormatting>
  <conditionalFormatting sqref="R15">
    <cfRule type="cellIs" dxfId="478" priority="481" operator="greaterThan">
      <formula>S15</formula>
    </cfRule>
  </conditionalFormatting>
  <conditionalFormatting sqref="R16">
    <cfRule type="cellIs" dxfId="477" priority="480" operator="greaterThan">
      <formula>S16</formula>
    </cfRule>
  </conditionalFormatting>
  <conditionalFormatting sqref="R17">
    <cfRule type="cellIs" dxfId="476" priority="479" operator="greaterThan">
      <formula>S17</formula>
    </cfRule>
  </conditionalFormatting>
  <conditionalFormatting sqref="R18">
    <cfRule type="cellIs" dxfId="475" priority="478" operator="greaterThan">
      <formula>S18</formula>
    </cfRule>
  </conditionalFormatting>
  <conditionalFormatting sqref="R19">
    <cfRule type="cellIs" dxfId="474" priority="477" operator="greaterThan">
      <formula>S19</formula>
    </cfRule>
  </conditionalFormatting>
  <conditionalFormatting sqref="R20">
    <cfRule type="cellIs" dxfId="473" priority="476" operator="greaterThan">
      <formula>S20</formula>
    </cfRule>
  </conditionalFormatting>
  <conditionalFormatting sqref="R21">
    <cfRule type="cellIs" dxfId="472" priority="475" operator="greaterThan">
      <formula>S21</formula>
    </cfRule>
  </conditionalFormatting>
  <conditionalFormatting sqref="R22">
    <cfRule type="cellIs" dxfId="471" priority="474" operator="greaterThan">
      <formula>S22</formula>
    </cfRule>
  </conditionalFormatting>
  <conditionalFormatting sqref="R23">
    <cfRule type="cellIs" dxfId="470" priority="473" operator="greaterThan">
      <formula>S23</formula>
    </cfRule>
  </conditionalFormatting>
  <conditionalFormatting sqref="R24">
    <cfRule type="cellIs" dxfId="469" priority="472" operator="greaterThan">
      <formula>S24</formula>
    </cfRule>
  </conditionalFormatting>
  <conditionalFormatting sqref="R25">
    <cfRule type="cellIs" dxfId="468" priority="471" operator="greaterThan">
      <formula>S25</formula>
    </cfRule>
  </conditionalFormatting>
  <conditionalFormatting sqref="R26">
    <cfRule type="cellIs" dxfId="467" priority="470" operator="greaterThan">
      <formula>S26</formula>
    </cfRule>
  </conditionalFormatting>
  <conditionalFormatting sqref="R27">
    <cfRule type="cellIs" dxfId="466" priority="469" operator="greaterThan">
      <formula>S27</formula>
    </cfRule>
  </conditionalFormatting>
  <conditionalFormatting sqref="R28">
    <cfRule type="cellIs" dxfId="465" priority="468" operator="greaterThan">
      <formula>S28</formula>
    </cfRule>
  </conditionalFormatting>
  <conditionalFormatting sqref="R29">
    <cfRule type="cellIs" dxfId="464" priority="467" operator="greaterThan">
      <formula>S29</formula>
    </cfRule>
  </conditionalFormatting>
  <conditionalFormatting sqref="R30">
    <cfRule type="cellIs" dxfId="463" priority="466" operator="greaterThan">
      <formula>S30</formula>
    </cfRule>
  </conditionalFormatting>
  <conditionalFormatting sqref="R31">
    <cfRule type="cellIs" dxfId="462" priority="465" operator="greaterThan">
      <formula>S31</formula>
    </cfRule>
  </conditionalFormatting>
  <conditionalFormatting sqref="R32">
    <cfRule type="cellIs" dxfId="461" priority="464" operator="greaterThan">
      <formula>S32</formula>
    </cfRule>
  </conditionalFormatting>
  <conditionalFormatting sqref="R33">
    <cfRule type="cellIs" dxfId="460" priority="463" operator="greaterThan">
      <formula>S33</formula>
    </cfRule>
  </conditionalFormatting>
  <conditionalFormatting sqref="R34">
    <cfRule type="cellIs" dxfId="459" priority="462" operator="greaterThan">
      <formula>S34</formula>
    </cfRule>
  </conditionalFormatting>
  <conditionalFormatting sqref="R35">
    <cfRule type="cellIs" dxfId="458" priority="461" operator="greaterThan">
      <formula>S35</formula>
    </cfRule>
  </conditionalFormatting>
  <conditionalFormatting sqref="R36">
    <cfRule type="cellIs" dxfId="457" priority="460" operator="greaterThan">
      <formula>S36</formula>
    </cfRule>
  </conditionalFormatting>
  <conditionalFormatting sqref="R37">
    <cfRule type="cellIs" dxfId="456" priority="459" operator="greaterThan">
      <formula>S37</formula>
    </cfRule>
  </conditionalFormatting>
  <conditionalFormatting sqref="R38">
    <cfRule type="cellIs" dxfId="455" priority="458" operator="greaterThan">
      <formula>S38</formula>
    </cfRule>
  </conditionalFormatting>
  <conditionalFormatting sqref="R39">
    <cfRule type="cellIs" dxfId="454" priority="457" operator="greaterThan">
      <formula>S39</formula>
    </cfRule>
  </conditionalFormatting>
  <conditionalFormatting sqref="R40">
    <cfRule type="cellIs" dxfId="453" priority="456" operator="greaterThan">
      <formula>S40</formula>
    </cfRule>
  </conditionalFormatting>
  <conditionalFormatting sqref="R41">
    <cfRule type="cellIs" dxfId="452" priority="455" operator="greaterThan">
      <formula>S41</formula>
    </cfRule>
  </conditionalFormatting>
  <conditionalFormatting sqref="R42">
    <cfRule type="cellIs" dxfId="451" priority="454" operator="greaterThan">
      <formula>S42</formula>
    </cfRule>
  </conditionalFormatting>
  <conditionalFormatting sqref="R43">
    <cfRule type="cellIs" dxfId="450" priority="453" operator="greaterThan">
      <formula>S43</formula>
    </cfRule>
  </conditionalFormatting>
  <conditionalFormatting sqref="R44">
    <cfRule type="cellIs" dxfId="449" priority="452" operator="greaterThan">
      <formula>S44</formula>
    </cfRule>
  </conditionalFormatting>
  <conditionalFormatting sqref="R45">
    <cfRule type="cellIs" dxfId="448" priority="451" operator="greaterThan">
      <formula>S45</formula>
    </cfRule>
  </conditionalFormatting>
  <conditionalFormatting sqref="W6:W45">
    <cfRule type="cellIs" dxfId="447" priority="450" operator="greaterThan">
      <formula>X6</formula>
    </cfRule>
  </conditionalFormatting>
  <conditionalFormatting sqref="W6:W45">
    <cfRule type="cellIs" dxfId="446" priority="449" operator="greaterThan">
      <formula>X6</formula>
    </cfRule>
  </conditionalFormatting>
  <conditionalFormatting sqref="W6:W45">
    <cfRule type="cellIs" dxfId="445" priority="448" operator="greaterThan">
      <formula>X6</formula>
    </cfRule>
  </conditionalFormatting>
  <conditionalFormatting sqref="W6:W45">
    <cfRule type="cellIs" dxfId="444" priority="447" operator="greaterThan">
      <formula>X6</formula>
    </cfRule>
  </conditionalFormatting>
  <conditionalFormatting sqref="W8">
    <cfRule type="cellIs" dxfId="443" priority="446" operator="greaterThan">
      <formula>X8</formula>
    </cfRule>
  </conditionalFormatting>
  <conditionalFormatting sqref="W9">
    <cfRule type="cellIs" dxfId="442" priority="445" operator="greaterThan">
      <formula>X9</formula>
    </cfRule>
  </conditionalFormatting>
  <conditionalFormatting sqref="W7">
    <cfRule type="cellIs" dxfId="441" priority="444" operator="greaterThan">
      <formula>X7</formula>
    </cfRule>
  </conditionalFormatting>
  <conditionalFormatting sqref="W10">
    <cfRule type="cellIs" dxfId="440" priority="443" operator="greaterThan">
      <formula>X10</formula>
    </cfRule>
  </conditionalFormatting>
  <conditionalFormatting sqref="W11">
    <cfRule type="cellIs" dxfId="439" priority="442" operator="greaterThan">
      <formula>X11</formula>
    </cfRule>
  </conditionalFormatting>
  <conditionalFormatting sqref="W12">
    <cfRule type="cellIs" dxfId="438" priority="441" operator="greaterThan">
      <formula>X12</formula>
    </cfRule>
  </conditionalFormatting>
  <conditionalFormatting sqref="W13">
    <cfRule type="cellIs" dxfId="437" priority="440" operator="greaterThan">
      <formula>X13</formula>
    </cfRule>
  </conditionalFormatting>
  <conditionalFormatting sqref="W14">
    <cfRule type="cellIs" dxfId="436" priority="439" operator="greaterThan">
      <formula>X14</formula>
    </cfRule>
  </conditionalFormatting>
  <conditionalFormatting sqref="W15">
    <cfRule type="cellIs" dxfId="435" priority="438" operator="greaterThan">
      <formula>X15</formula>
    </cfRule>
  </conditionalFormatting>
  <conditionalFormatting sqref="W16">
    <cfRule type="cellIs" dxfId="434" priority="437" operator="greaterThan">
      <formula>X16</formula>
    </cfRule>
  </conditionalFormatting>
  <conditionalFormatting sqref="W17">
    <cfRule type="cellIs" dxfId="433" priority="436" operator="greaterThan">
      <formula>X17</formula>
    </cfRule>
  </conditionalFormatting>
  <conditionalFormatting sqref="W18">
    <cfRule type="cellIs" dxfId="432" priority="435" operator="greaterThan">
      <formula>X18</formula>
    </cfRule>
  </conditionalFormatting>
  <conditionalFormatting sqref="W19">
    <cfRule type="cellIs" dxfId="431" priority="434" operator="greaterThan">
      <formula>X19</formula>
    </cfRule>
  </conditionalFormatting>
  <conditionalFormatting sqref="W20">
    <cfRule type="cellIs" dxfId="430" priority="433" operator="greaterThan">
      <formula>X20</formula>
    </cfRule>
  </conditionalFormatting>
  <conditionalFormatting sqref="W21">
    <cfRule type="cellIs" dxfId="429" priority="432" operator="greaterThan">
      <formula>X21</formula>
    </cfRule>
  </conditionalFormatting>
  <conditionalFormatting sqref="W22">
    <cfRule type="cellIs" dxfId="428" priority="431" operator="greaterThan">
      <formula>X22</formula>
    </cfRule>
  </conditionalFormatting>
  <conditionalFormatting sqref="W23">
    <cfRule type="cellIs" dxfId="427" priority="430" operator="greaterThan">
      <formula>X23</formula>
    </cfRule>
  </conditionalFormatting>
  <conditionalFormatting sqref="W24">
    <cfRule type="cellIs" dxfId="426" priority="429" operator="greaterThan">
      <formula>X24</formula>
    </cfRule>
  </conditionalFormatting>
  <conditionalFormatting sqref="W25">
    <cfRule type="cellIs" dxfId="425" priority="428" operator="greaterThan">
      <formula>X25</formula>
    </cfRule>
  </conditionalFormatting>
  <conditionalFormatting sqref="W26">
    <cfRule type="cellIs" dxfId="424" priority="427" operator="greaterThan">
      <formula>X26</formula>
    </cfRule>
  </conditionalFormatting>
  <conditionalFormatting sqref="W27">
    <cfRule type="cellIs" dxfId="423" priority="426" operator="greaterThan">
      <formula>X27</formula>
    </cfRule>
  </conditionalFormatting>
  <conditionalFormatting sqref="W28">
    <cfRule type="cellIs" dxfId="422" priority="425" operator="greaterThan">
      <formula>X28</formula>
    </cfRule>
  </conditionalFormatting>
  <conditionalFormatting sqref="W29">
    <cfRule type="cellIs" dxfId="421" priority="424" operator="greaterThan">
      <formula>X29</formula>
    </cfRule>
  </conditionalFormatting>
  <conditionalFormatting sqref="W30">
    <cfRule type="cellIs" dxfId="420" priority="423" operator="greaterThan">
      <formula>X30</formula>
    </cfRule>
  </conditionalFormatting>
  <conditionalFormatting sqref="W31">
    <cfRule type="cellIs" dxfId="419" priority="422" operator="greaterThan">
      <formula>X31</formula>
    </cfRule>
  </conditionalFormatting>
  <conditionalFormatting sqref="W32">
    <cfRule type="cellIs" dxfId="418" priority="421" operator="greaterThan">
      <formula>X32</formula>
    </cfRule>
  </conditionalFormatting>
  <conditionalFormatting sqref="W33">
    <cfRule type="cellIs" dxfId="417" priority="420" operator="greaterThan">
      <formula>X33</formula>
    </cfRule>
  </conditionalFormatting>
  <conditionalFormatting sqref="W34">
    <cfRule type="cellIs" dxfId="416" priority="419" operator="greaterThan">
      <formula>X34</formula>
    </cfRule>
  </conditionalFormatting>
  <conditionalFormatting sqref="W35">
    <cfRule type="cellIs" dxfId="415" priority="418" operator="greaterThan">
      <formula>X35</formula>
    </cfRule>
  </conditionalFormatting>
  <conditionalFormatting sqref="W36">
    <cfRule type="cellIs" dxfId="414" priority="417" operator="greaterThan">
      <formula>X36</formula>
    </cfRule>
  </conditionalFormatting>
  <conditionalFormatting sqref="W37">
    <cfRule type="cellIs" dxfId="413" priority="416" operator="greaterThan">
      <formula>X37</formula>
    </cfRule>
  </conditionalFormatting>
  <conditionalFormatting sqref="W38">
    <cfRule type="cellIs" dxfId="412" priority="415" operator="greaterThan">
      <formula>X38</formula>
    </cfRule>
  </conditionalFormatting>
  <conditionalFormatting sqref="W39">
    <cfRule type="cellIs" dxfId="411" priority="414" operator="greaterThan">
      <formula>X39</formula>
    </cfRule>
  </conditionalFormatting>
  <conditionalFormatting sqref="W40">
    <cfRule type="cellIs" dxfId="410" priority="413" operator="greaterThan">
      <formula>X40</formula>
    </cfRule>
  </conditionalFormatting>
  <conditionalFormatting sqref="W41">
    <cfRule type="cellIs" dxfId="409" priority="412" operator="greaterThan">
      <formula>X41</formula>
    </cfRule>
  </conditionalFormatting>
  <conditionalFormatting sqref="W42">
    <cfRule type="cellIs" dxfId="408" priority="411" operator="greaterThan">
      <formula>X42</formula>
    </cfRule>
  </conditionalFormatting>
  <conditionalFormatting sqref="W43">
    <cfRule type="cellIs" dxfId="407" priority="410" operator="greaterThan">
      <formula>X43</formula>
    </cfRule>
  </conditionalFormatting>
  <conditionalFormatting sqref="W44">
    <cfRule type="cellIs" dxfId="406" priority="409" operator="greaterThan">
      <formula>X44</formula>
    </cfRule>
  </conditionalFormatting>
  <conditionalFormatting sqref="W45">
    <cfRule type="cellIs" dxfId="405" priority="408" operator="greaterThan">
      <formula>X45</formula>
    </cfRule>
  </conditionalFormatting>
  <conditionalFormatting sqref="Y6:Y45">
    <cfRule type="cellIs" dxfId="404" priority="407" operator="greaterThan">
      <formula>Z6</formula>
    </cfRule>
  </conditionalFormatting>
  <conditionalFormatting sqref="Y6:Y45">
    <cfRule type="cellIs" dxfId="403" priority="406" operator="greaterThan">
      <formula>Z6</formula>
    </cfRule>
  </conditionalFormatting>
  <conditionalFormatting sqref="Y6:Y45">
    <cfRule type="cellIs" dxfId="402" priority="405" operator="greaterThan">
      <formula>Z6</formula>
    </cfRule>
  </conditionalFormatting>
  <conditionalFormatting sqref="Y6:Y45">
    <cfRule type="cellIs" dxfId="401" priority="404" operator="greaterThan">
      <formula>Z6</formula>
    </cfRule>
  </conditionalFormatting>
  <conditionalFormatting sqref="Y6:Y45">
    <cfRule type="cellIs" dxfId="400" priority="403" operator="greaterThan">
      <formula>Z6</formula>
    </cfRule>
  </conditionalFormatting>
  <conditionalFormatting sqref="Y8">
    <cfRule type="cellIs" dxfId="399" priority="402" operator="greaterThan">
      <formula>Z8</formula>
    </cfRule>
  </conditionalFormatting>
  <conditionalFormatting sqref="Y9">
    <cfRule type="cellIs" dxfId="398" priority="401" operator="greaterThan">
      <formula>Z9</formula>
    </cfRule>
  </conditionalFormatting>
  <conditionalFormatting sqref="Y7">
    <cfRule type="cellIs" dxfId="397" priority="400" operator="greaterThan">
      <formula>Z7</formula>
    </cfRule>
  </conditionalFormatting>
  <conditionalFormatting sqref="Y10">
    <cfRule type="cellIs" dxfId="396" priority="399" operator="greaterThan">
      <formula>Z10</formula>
    </cfRule>
  </conditionalFormatting>
  <conditionalFormatting sqref="Y11">
    <cfRule type="cellIs" dxfId="395" priority="398" operator="greaterThan">
      <formula>Z11</formula>
    </cfRule>
  </conditionalFormatting>
  <conditionalFormatting sqref="Y12">
    <cfRule type="cellIs" dxfId="394" priority="397" operator="greaterThan">
      <formula>Z12</formula>
    </cfRule>
  </conditionalFormatting>
  <conditionalFormatting sqref="Y13">
    <cfRule type="cellIs" dxfId="393" priority="396" operator="greaterThan">
      <formula>Z13</formula>
    </cfRule>
  </conditionalFormatting>
  <conditionalFormatting sqref="Y14">
    <cfRule type="cellIs" dxfId="392" priority="395" operator="greaterThan">
      <formula>Z14</formula>
    </cfRule>
  </conditionalFormatting>
  <conditionalFormatting sqref="Y15">
    <cfRule type="cellIs" dxfId="391" priority="394" operator="greaterThan">
      <formula>Z15</formula>
    </cfRule>
  </conditionalFormatting>
  <conditionalFormatting sqref="Y16">
    <cfRule type="cellIs" dxfId="390" priority="393" operator="greaterThan">
      <formula>Z16</formula>
    </cfRule>
  </conditionalFormatting>
  <conditionalFormatting sqref="Y17">
    <cfRule type="cellIs" dxfId="389" priority="392" operator="greaterThan">
      <formula>Z17</formula>
    </cfRule>
  </conditionalFormatting>
  <conditionalFormatting sqref="Y18">
    <cfRule type="cellIs" dxfId="388" priority="391" operator="greaterThan">
      <formula>Z18</formula>
    </cfRule>
  </conditionalFormatting>
  <conditionalFormatting sqref="Y19">
    <cfRule type="cellIs" dxfId="387" priority="390" operator="greaterThan">
      <formula>Z19</formula>
    </cfRule>
  </conditionalFormatting>
  <conditionalFormatting sqref="Y20">
    <cfRule type="cellIs" dxfId="386" priority="389" operator="greaterThan">
      <formula>Z20</formula>
    </cfRule>
  </conditionalFormatting>
  <conditionalFormatting sqref="Y21">
    <cfRule type="cellIs" dxfId="385" priority="388" operator="greaterThan">
      <formula>Z21</formula>
    </cfRule>
  </conditionalFormatting>
  <conditionalFormatting sqref="Y22">
    <cfRule type="cellIs" dxfId="384" priority="387" operator="greaterThan">
      <formula>Z22</formula>
    </cfRule>
  </conditionalFormatting>
  <conditionalFormatting sqref="Y23">
    <cfRule type="cellIs" dxfId="383" priority="386" operator="greaterThan">
      <formula>Z23</formula>
    </cfRule>
  </conditionalFormatting>
  <conditionalFormatting sqref="Y24">
    <cfRule type="cellIs" dxfId="382" priority="385" operator="greaterThan">
      <formula>Z24</formula>
    </cfRule>
  </conditionalFormatting>
  <conditionalFormatting sqref="Y25">
    <cfRule type="cellIs" dxfId="381" priority="384" operator="greaterThan">
      <formula>Z25</formula>
    </cfRule>
  </conditionalFormatting>
  <conditionalFormatting sqref="Y26">
    <cfRule type="cellIs" dxfId="380" priority="383" operator="greaterThan">
      <formula>Z26</formula>
    </cfRule>
  </conditionalFormatting>
  <conditionalFormatting sqref="Y27">
    <cfRule type="cellIs" dxfId="379" priority="382" operator="greaterThan">
      <formula>Z27</formula>
    </cfRule>
  </conditionalFormatting>
  <conditionalFormatting sqref="Y28">
    <cfRule type="cellIs" dxfId="378" priority="381" operator="greaterThan">
      <formula>Z28</formula>
    </cfRule>
  </conditionalFormatting>
  <conditionalFormatting sqref="Y29">
    <cfRule type="cellIs" dxfId="377" priority="380" operator="greaterThan">
      <formula>Z29</formula>
    </cfRule>
  </conditionalFormatting>
  <conditionalFormatting sqref="Y30">
    <cfRule type="cellIs" dxfId="376" priority="379" operator="greaterThan">
      <formula>Z30</formula>
    </cfRule>
  </conditionalFormatting>
  <conditionalFormatting sqref="Y31">
    <cfRule type="cellIs" dxfId="375" priority="378" operator="greaterThan">
      <formula>Z31</formula>
    </cfRule>
  </conditionalFormatting>
  <conditionalFormatting sqref="Y32">
    <cfRule type="cellIs" dxfId="374" priority="377" operator="greaterThan">
      <formula>Z32</formula>
    </cfRule>
  </conditionalFormatting>
  <conditionalFormatting sqref="Y33">
    <cfRule type="cellIs" dxfId="373" priority="376" operator="greaterThan">
      <formula>Z33</formula>
    </cfRule>
  </conditionalFormatting>
  <conditionalFormatting sqref="Y34">
    <cfRule type="cellIs" dxfId="372" priority="375" operator="greaterThan">
      <formula>Z34</formula>
    </cfRule>
  </conditionalFormatting>
  <conditionalFormatting sqref="Y35">
    <cfRule type="cellIs" dxfId="371" priority="374" operator="greaterThan">
      <formula>Z35</formula>
    </cfRule>
  </conditionalFormatting>
  <conditionalFormatting sqref="Y36">
    <cfRule type="cellIs" dxfId="370" priority="373" operator="greaterThan">
      <formula>Z36</formula>
    </cfRule>
  </conditionalFormatting>
  <conditionalFormatting sqref="Y37">
    <cfRule type="cellIs" dxfId="369" priority="372" operator="greaterThan">
      <formula>Z37</formula>
    </cfRule>
  </conditionalFormatting>
  <conditionalFormatting sqref="Y38">
    <cfRule type="cellIs" dxfId="368" priority="371" operator="greaterThan">
      <formula>Z38</formula>
    </cfRule>
  </conditionalFormatting>
  <conditionalFormatting sqref="Y39">
    <cfRule type="cellIs" dxfId="367" priority="370" operator="greaterThan">
      <formula>Z39</formula>
    </cfRule>
  </conditionalFormatting>
  <conditionalFormatting sqref="Y40">
    <cfRule type="cellIs" dxfId="366" priority="369" operator="greaterThan">
      <formula>Z40</formula>
    </cfRule>
  </conditionalFormatting>
  <conditionalFormatting sqref="Y41">
    <cfRule type="cellIs" dxfId="365" priority="368" operator="greaterThan">
      <formula>Z41</formula>
    </cfRule>
  </conditionalFormatting>
  <conditionalFormatting sqref="Y42">
    <cfRule type="cellIs" dxfId="364" priority="367" operator="greaterThan">
      <formula>Z42</formula>
    </cfRule>
  </conditionalFormatting>
  <conditionalFormatting sqref="Y43">
    <cfRule type="cellIs" dxfId="363" priority="366" operator="greaterThan">
      <formula>Z43</formula>
    </cfRule>
  </conditionalFormatting>
  <conditionalFormatting sqref="Y44">
    <cfRule type="cellIs" dxfId="362" priority="365" operator="greaterThan">
      <formula>Z44</formula>
    </cfRule>
  </conditionalFormatting>
  <conditionalFormatting sqref="Y45">
    <cfRule type="cellIs" dxfId="361" priority="364" operator="greaterThan">
      <formula>Z45</formula>
    </cfRule>
  </conditionalFormatting>
  <conditionalFormatting sqref="AA6:AA45">
    <cfRule type="cellIs" dxfId="360" priority="363" operator="greaterThan">
      <formula>AB6</formula>
    </cfRule>
  </conditionalFormatting>
  <conditionalFormatting sqref="AA6:AA45">
    <cfRule type="cellIs" dxfId="359" priority="362" operator="greaterThan">
      <formula>AB6</formula>
    </cfRule>
  </conditionalFormatting>
  <conditionalFormatting sqref="AA6:AA45">
    <cfRule type="cellIs" dxfId="358" priority="361" operator="greaterThan">
      <formula>AB6</formula>
    </cfRule>
  </conditionalFormatting>
  <conditionalFormatting sqref="AA6:AA45">
    <cfRule type="cellIs" dxfId="357" priority="360" operator="greaterThan">
      <formula>AB6</formula>
    </cfRule>
  </conditionalFormatting>
  <conditionalFormatting sqref="AA6:AA45">
    <cfRule type="cellIs" dxfId="356" priority="359" operator="greaterThan">
      <formula>AB6</formula>
    </cfRule>
  </conditionalFormatting>
  <conditionalFormatting sqref="AA6:AA45">
    <cfRule type="cellIs" dxfId="355" priority="358" operator="greaterThan">
      <formula>AB6</formula>
    </cfRule>
  </conditionalFormatting>
  <conditionalFormatting sqref="AA8">
    <cfRule type="cellIs" dxfId="354" priority="357" operator="greaterThan">
      <formula>AB8</formula>
    </cfRule>
  </conditionalFormatting>
  <conditionalFormatting sqref="AA9">
    <cfRule type="cellIs" dxfId="353" priority="356" operator="greaterThan">
      <formula>AB9</formula>
    </cfRule>
  </conditionalFormatting>
  <conditionalFormatting sqref="AA7">
    <cfRule type="cellIs" dxfId="352" priority="355" operator="greaterThan">
      <formula>AB7</formula>
    </cfRule>
  </conditionalFormatting>
  <conditionalFormatting sqref="AA10">
    <cfRule type="cellIs" dxfId="351" priority="354" operator="greaterThan">
      <formula>AB10</formula>
    </cfRule>
  </conditionalFormatting>
  <conditionalFormatting sqref="AA11">
    <cfRule type="cellIs" dxfId="350" priority="353" operator="greaterThan">
      <formula>AB11</formula>
    </cfRule>
  </conditionalFormatting>
  <conditionalFormatting sqref="AA12">
    <cfRule type="cellIs" dxfId="349" priority="352" operator="greaterThan">
      <formula>AB12</formula>
    </cfRule>
  </conditionalFormatting>
  <conditionalFormatting sqref="AA13">
    <cfRule type="cellIs" dxfId="348" priority="351" operator="greaterThan">
      <formula>AB13</formula>
    </cfRule>
  </conditionalFormatting>
  <conditionalFormatting sqref="AA14">
    <cfRule type="cellIs" dxfId="347" priority="350" operator="greaterThan">
      <formula>AB14</formula>
    </cfRule>
  </conditionalFormatting>
  <conditionalFormatting sqref="AA15">
    <cfRule type="cellIs" dxfId="346" priority="349" operator="greaterThan">
      <formula>AB15</formula>
    </cfRule>
  </conditionalFormatting>
  <conditionalFormatting sqref="AA16">
    <cfRule type="cellIs" dxfId="345" priority="348" operator="greaterThan">
      <formula>AB16</formula>
    </cfRule>
  </conditionalFormatting>
  <conditionalFormatting sqref="AA17">
    <cfRule type="cellIs" dxfId="344" priority="347" operator="greaterThan">
      <formula>AB17</formula>
    </cfRule>
  </conditionalFormatting>
  <conditionalFormatting sqref="AA18">
    <cfRule type="cellIs" dxfId="343" priority="346" operator="greaterThan">
      <formula>AB18</formula>
    </cfRule>
  </conditionalFormatting>
  <conditionalFormatting sqref="AA19">
    <cfRule type="cellIs" dxfId="342" priority="345" operator="greaterThan">
      <formula>AB19</formula>
    </cfRule>
  </conditionalFormatting>
  <conditionalFormatting sqref="AA20">
    <cfRule type="cellIs" dxfId="341" priority="344" operator="greaterThan">
      <formula>AB20</formula>
    </cfRule>
  </conditionalFormatting>
  <conditionalFormatting sqref="AA21">
    <cfRule type="cellIs" dxfId="340" priority="343" operator="greaterThan">
      <formula>AB21</formula>
    </cfRule>
  </conditionalFormatting>
  <conditionalFormatting sqref="AA22">
    <cfRule type="cellIs" dxfId="339" priority="342" operator="greaterThan">
      <formula>AB22</formula>
    </cfRule>
  </conditionalFormatting>
  <conditionalFormatting sqref="AA23">
    <cfRule type="cellIs" dxfId="338" priority="341" operator="greaterThan">
      <formula>AB23</formula>
    </cfRule>
  </conditionalFormatting>
  <conditionalFormatting sqref="AA24">
    <cfRule type="cellIs" dxfId="337" priority="340" operator="greaterThan">
      <formula>AB24</formula>
    </cfRule>
  </conditionalFormatting>
  <conditionalFormatting sqref="AA25">
    <cfRule type="cellIs" dxfId="336" priority="339" operator="greaterThan">
      <formula>AB25</formula>
    </cfRule>
  </conditionalFormatting>
  <conditionalFormatting sqref="AA26">
    <cfRule type="cellIs" dxfId="335" priority="338" operator="greaterThan">
      <formula>AB26</formula>
    </cfRule>
  </conditionalFormatting>
  <conditionalFormatting sqref="AA27">
    <cfRule type="cellIs" dxfId="334" priority="337" operator="greaterThan">
      <formula>AB27</formula>
    </cfRule>
  </conditionalFormatting>
  <conditionalFormatting sqref="AA28">
    <cfRule type="cellIs" dxfId="333" priority="336" operator="greaterThan">
      <formula>AB28</formula>
    </cfRule>
  </conditionalFormatting>
  <conditionalFormatting sqref="AA29">
    <cfRule type="cellIs" dxfId="332" priority="335" operator="greaterThan">
      <formula>AB29</formula>
    </cfRule>
  </conditionalFormatting>
  <conditionalFormatting sqref="AA30">
    <cfRule type="cellIs" dxfId="331" priority="334" operator="greaterThan">
      <formula>AB30</formula>
    </cfRule>
  </conditionalFormatting>
  <conditionalFormatting sqref="AA31">
    <cfRule type="cellIs" dxfId="330" priority="333" operator="greaterThan">
      <formula>AB31</formula>
    </cfRule>
  </conditionalFormatting>
  <conditionalFormatting sqref="AA32">
    <cfRule type="cellIs" dxfId="329" priority="332" operator="greaterThan">
      <formula>AB32</formula>
    </cfRule>
  </conditionalFormatting>
  <conditionalFormatting sqref="AA33">
    <cfRule type="cellIs" dxfId="328" priority="331" operator="greaterThan">
      <formula>AB33</formula>
    </cfRule>
  </conditionalFormatting>
  <conditionalFormatting sqref="AA34">
    <cfRule type="cellIs" dxfId="327" priority="330" operator="greaterThan">
      <formula>AB34</formula>
    </cfRule>
  </conditionalFormatting>
  <conditionalFormatting sqref="AA35">
    <cfRule type="cellIs" dxfId="326" priority="329" operator="greaterThan">
      <formula>AB35</formula>
    </cfRule>
  </conditionalFormatting>
  <conditionalFormatting sqref="AA36">
    <cfRule type="cellIs" dxfId="325" priority="328" operator="greaterThan">
      <formula>AB36</formula>
    </cfRule>
  </conditionalFormatting>
  <conditionalFormatting sqref="AA37">
    <cfRule type="cellIs" dxfId="324" priority="327" operator="greaterThan">
      <formula>AB37</formula>
    </cfRule>
  </conditionalFormatting>
  <conditionalFormatting sqref="AA38">
    <cfRule type="cellIs" dxfId="323" priority="326" operator="greaterThan">
      <formula>AB38</formula>
    </cfRule>
  </conditionalFormatting>
  <conditionalFormatting sqref="AA39">
    <cfRule type="cellIs" dxfId="322" priority="325" operator="greaterThan">
      <formula>AB39</formula>
    </cfRule>
  </conditionalFormatting>
  <conditionalFormatting sqref="AA40">
    <cfRule type="cellIs" dxfId="321" priority="324" operator="greaterThan">
      <formula>AB40</formula>
    </cfRule>
  </conditionalFormatting>
  <conditionalFormatting sqref="AA41">
    <cfRule type="cellIs" dxfId="320" priority="323" operator="greaterThan">
      <formula>AB41</formula>
    </cfRule>
  </conditionalFormatting>
  <conditionalFormatting sqref="AA42">
    <cfRule type="cellIs" dxfId="319" priority="322" operator="greaterThan">
      <formula>AB42</formula>
    </cfRule>
  </conditionalFormatting>
  <conditionalFormatting sqref="AA43">
    <cfRule type="cellIs" dxfId="318" priority="321" operator="greaterThan">
      <formula>AB43</formula>
    </cfRule>
  </conditionalFormatting>
  <conditionalFormatting sqref="AA44">
    <cfRule type="cellIs" dxfId="317" priority="320" operator="greaterThan">
      <formula>AB44</formula>
    </cfRule>
  </conditionalFormatting>
  <conditionalFormatting sqref="AA45">
    <cfRule type="cellIs" dxfId="316" priority="319" operator="greaterThan">
      <formula>AB45</formula>
    </cfRule>
  </conditionalFormatting>
  <conditionalFormatting sqref="AF6:AF45">
    <cfRule type="cellIs" dxfId="315" priority="318" operator="greaterThan">
      <formula>AG6</formula>
    </cfRule>
  </conditionalFormatting>
  <conditionalFormatting sqref="AF6:AF45">
    <cfRule type="cellIs" dxfId="314" priority="317" operator="greaterThan">
      <formula>AG6</formula>
    </cfRule>
  </conditionalFormatting>
  <conditionalFormatting sqref="AF6:AF45">
    <cfRule type="cellIs" dxfId="313" priority="316" operator="greaterThan">
      <formula>AG6</formula>
    </cfRule>
  </conditionalFormatting>
  <conditionalFormatting sqref="AF6:AF45">
    <cfRule type="cellIs" dxfId="312" priority="315" operator="greaterThan">
      <formula>AG6</formula>
    </cfRule>
  </conditionalFormatting>
  <conditionalFormatting sqref="AF6:AF45">
    <cfRule type="cellIs" dxfId="311" priority="314" operator="greaterThan">
      <formula>AG6</formula>
    </cfRule>
  </conditionalFormatting>
  <conditionalFormatting sqref="AF6:AF45">
    <cfRule type="cellIs" dxfId="310" priority="313" operator="greaterThan">
      <formula>AG6</formula>
    </cfRule>
  </conditionalFormatting>
  <conditionalFormatting sqref="AF6:AF45">
    <cfRule type="cellIs" dxfId="309" priority="312" operator="greaterThan">
      <formula>AG6</formula>
    </cfRule>
  </conditionalFormatting>
  <conditionalFormatting sqref="AF8">
    <cfRule type="cellIs" dxfId="308" priority="311" operator="greaterThan">
      <formula>AG8</formula>
    </cfRule>
  </conditionalFormatting>
  <conditionalFormatting sqref="AF9">
    <cfRule type="cellIs" dxfId="307" priority="310" operator="greaterThan">
      <formula>AG9</formula>
    </cfRule>
  </conditionalFormatting>
  <conditionalFormatting sqref="AF7">
    <cfRule type="cellIs" dxfId="306" priority="309" operator="greaterThan">
      <formula>AG7</formula>
    </cfRule>
  </conditionalFormatting>
  <conditionalFormatting sqref="AF10">
    <cfRule type="cellIs" dxfId="305" priority="308" operator="greaterThan">
      <formula>AG10</formula>
    </cfRule>
  </conditionalFormatting>
  <conditionalFormatting sqref="AF11">
    <cfRule type="cellIs" dxfId="304" priority="307" operator="greaterThan">
      <formula>AG11</formula>
    </cfRule>
  </conditionalFormatting>
  <conditionalFormatting sqref="AF12">
    <cfRule type="cellIs" dxfId="303" priority="306" operator="greaterThan">
      <formula>AG12</formula>
    </cfRule>
  </conditionalFormatting>
  <conditionalFormatting sqref="AF13">
    <cfRule type="cellIs" dxfId="302" priority="305" operator="greaterThan">
      <formula>AG13</formula>
    </cfRule>
  </conditionalFormatting>
  <conditionalFormatting sqref="AF14">
    <cfRule type="cellIs" dxfId="301" priority="304" operator="greaterThan">
      <formula>AG14</formula>
    </cfRule>
  </conditionalFormatting>
  <conditionalFormatting sqref="AF15">
    <cfRule type="cellIs" dxfId="300" priority="303" operator="greaterThan">
      <formula>AG15</formula>
    </cfRule>
  </conditionalFormatting>
  <conditionalFormatting sqref="AF16">
    <cfRule type="cellIs" dxfId="299" priority="302" operator="greaterThan">
      <formula>AG16</formula>
    </cfRule>
  </conditionalFormatting>
  <conditionalFormatting sqref="AF17">
    <cfRule type="cellIs" dxfId="298" priority="301" operator="greaterThan">
      <formula>AG17</formula>
    </cfRule>
  </conditionalFormatting>
  <conditionalFormatting sqref="AF18">
    <cfRule type="cellIs" dxfId="297" priority="300" operator="greaterThan">
      <formula>AG18</formula>
    </cfRule>
  </conditionalFormatting>
  <conditionalFormatting sqref="AF19">
    <cfRule type="cellIs" dxfId="296" priority="299" operator="greaterThan">
      <formula>AG19</formula>
    </cfRule>
  </conditionalFormatting>
  <conditionalFormatting sqref="AF20">
    <cfRule type="cellIs" dxfId="295" priority="298" operator="greaterThan">
      <formula>AG20</formula>
    </cfRule>
  </conditionalFormatting>
  <conditionalFormatting sqref="AF21">
    <cfRule type="cellIs" dxfId="294" priority="297" operator="greaterThan">
      <formula>AG21</formula>
    </cfRule>
  </conditionalFormatting>
  <conditionalFormatting sqref="AF22">
    <cfRule type="cellIs" dxfId="293" priority="296" operator="greaterThan">
      <formula>AG22</formula>
    </cfRule>
  </conditionalFormatting>
  <conditionalFormatting sqref="AF23">
    <cfRule type="cellIs" dxfId="292" priority="295" operator="greaterThan">
      <formula>AG23</formula>
    </cfRule>
  </conditionalFormatting>
  <conditionalFormatting sqref="AF24">
    <cfRule type="cellIs" dxfId="291" priority="294" operator="greaterThan">
      <formula>AG24</formula>
    </cfRule>
  </conditionalFormatting>
  <conditionalFormatting sqref="AF25">
    <cfRule type="cellIs" dxfId="290" priority="293" operator="greaterThan">
      <formula>AG25</formula>
    </cfRule>
  </conditionalFormatting>
  <conditionalFormatting sqref="AF26">
    <cfRule type="cellIs" dxfId="289" priority="292" operator="greaterThan">
      <formula>AG26</formula>
    </cfRule>
  </conditionalFormatting>
  <conditionalFormatting sqref="AF27">
    <cfRule type="cellIs" dxfId="288" priority="291" operator="greaterThan">
      <formula>AG27</formula>
    </cfRule>
  </conditionalFormatting>
  <conditionalFormatting sqref="AF28">
    <cfRule type="cellIs" dxfId="287" priority="290" operator="greaterThan">
      <formula>AG28</formula>
    </cfRule>
  </conditionalFormatting>
  <conditionalFormatting sqref="AF29">
    <cfRule type="cellIs" dxfId="286" priority="289" operator="greaterThan">
      <formula>AG29</formula>
    </cfRule>
  </conditionalFormatting>
  <conditionalFormatting sqref="AF30">
    <cfRule type="cellIs" dxfId="285" priority="288" operator="greaterThan">
      <formula>AG30</formula>
    </cfRule>
  </conditionalFormatting>
  <conditionalFormatting sqref="AF31">
    <cfRule type="cellIs" dxfId="284" priority="287" operator="greaterThan">
      <formula>AG31</formula>
    </cfRule>
  </conditionalFormatting>
  <conditionalFormatting sqref="AF32">
    <cfRule type="cellIs" dxfId="283" priority="286" operator="greaterThan">
      <formula>AG32</formula>
    </cfRule>
  </conditionalFormatting>
  <conditionalFormatting sqref="AF33">
    <cfRule type="cellIs" dxfId="282" priority="285" operator="greaterThan">
      <formula>AG33</formula>
    </cfRule>
  </conditionalFormatting>
  <conditionalFormatting sqref="AF34">
    <cfRule type="cellIs" dxfId="281" priority="284" operator="greaterThan">
      <formula>AG34</formula>
    </cfRule>
  </conditionalFormatting>
  <conditionalFormatting sqref="AF35">
    <cfRule type="cellIs" dxfId="280" priority="283" operator="greaterThan">
      <formula>AG35</formula>
    </cfRule>
  </conditionalFormatting>
  <conditionalFormatting sqref="AF36">
    <cfRule type="cellIs" dxfId="279" priority="282" operator="greaterThan">
      <formula>AG36</formula>
    </cfRule>
  </conditionalFormatting>
  <conditionalFormatting sqref="AF37">
    <cfRule type="cellIs" dxfId="278" priority="281" operator="greaterThan">
      <formula>AG37</formula>
    </cfRule>
  </conditionalFormatting>
  <conditionalFormatting sqref="AF38">
    <cfRule type="cellIs" dxfId="277" priority="280" operator="greaterThan">
      <formula>AG38</formula>
    </cfRule>
  </conditionalFormatting>
  <conditionalFormatting sqref="AF39">
    <cfRule type="cellIs" dxfId="276" priority="279" operator="greaterThan">
      <formula>AG39</formula>
    </cfRule>
  </conditionalFormatting>
  <conditionalFormatting sqref="AF40">
    <cfRule type="cellIs" dxfId="275" priority="278" operator="greaterThan">
      <formula>AG40</formula>
    </cfRule>
  </conditionalFormatting>
  <conditionalFormatting sqref="AF41">
    <cfRule type="cellIs" dxfId="274" priority="277" operator="greaterThan">
      <formula>AG41</formula>
    </cfRule>
  </conditionalFormatting>
  <conditionalFormatting sqref="AF42">
    <cfRule type="cellIs" dxfId="273" priority="276" operator="greaterThan">
      <formula>AG42</formula>
    </cfRule>
  </conditionalFormatting>
  <conditionalFormatting sqref="AF43">
    <cfRule type="cellIs" dxfId="272" priority="275" operator="greaterThan">
      <formula>AG43</formula>
    </cfRule>
  </conditionalFormatting>
  <conditionalFormatting sqref="AF44">
    <cfRule type="cellIs" dxfId="271" priority="274" operator="greaterThan">
      <formula>AG44</formula>
    </cfRule>
  </conditionalFormatting>
  <conditionalFormatting sqref="AF45">
    <cfRule type="cellIs" dxfId="270" priority="273" operator="greaterThan">
      <formula>AG45</formula>
    </cfRule>
  </conditionalFormatting>
  <conditionalFormatting sqref="AH6:AH45">
    <cfRule type="cellIs" dxfId="269" priority="272" operator="greaterThan">
      <formula>AI6</formula>
    </cfRule>
  </conditionalFormatting>
  <conditionalFormatting sqref="AH6:AH45">
    <cfRule type="cellIs" dxfId="268" priority="271" operator="greaterThan">
      <formula>AI6</formula>
    </cfRule>
  </conditionalFormatting>
  <conditionalFormatting sqref="AH6:AH45">
    <cfRule type="cellIs" dxfId="267" priority="270" operator="greaterThan">
      <formula>AI6</formula>
    </cfRule>
  </conditionalFormatting>
  <conditionalFormatting sqref="AH6:AH45">
    <cfRule type="cellIs" dxfId="266" priority="269" operator="greaterThan">
      <formula>AI6</formula>
    </cfRule>
  </conditionalFormatting>
  <conditionalFormatting sqref="AH6:AH45">
    <cfRule type="cellIs" dxfId="265" priority="268" operator="greaterThan">
      <formula>AI6</formula>
    </cfRule>
  </conditionalFormatting>
  <conditionalFormatting sqref="AH6:AH45">
    <cfRule type="cellIs" dxfId="264" priority="267" operator="greaterThan">
      <formula>AI6</formula>
    </cfRule>
  </conditionalFormatting>
  <conditionalFormatting sqref="AH6:AH45">
    <cfRule type="cellIs" dxfId="263" priority="266" operator="greaterThan">
      <formula>AI6</formula>
    </cfRule>
  </conditionalFormatting>
  <conditionalFormatting sqref="AH6:AH45">
    <cfRule type="cellIs" dxfId="262" priority="265" operator="greaterThan">
      <formula>AI6</formula>
    </cfRule>
  </conditionalFormatting>
  <conditionalFormatting sqref="AH8">
    <cfRule type="cellIs" dxfId="261" priority="264" operator="greaterThan">
      <formula>AI8</formula>
    </cfRule>
  </conditionalFormatting>
  <conditionalFormatting sqref="AH9">
    <cfRule type="cellIs" dxfId="260" priority="263" operator="greaterThan">
      <formula>AI9</formula>
    </cfRule>
  </conditionalFormatting>
  <conditionalFormatting sqref="AH7">
    <cfRule type="cellIs" dxfId="259" priority="262" operator="greaterThan">
      <formula>AI7</formula>
    </cfRule>
  </conditionalFormatting>
  <conditionalFormatting sqref="AH10">
    <cfRule type="cellIs" dxfId="258" priority="261" operator="greaterThan">
      <formula>AI10</formula>
    </cfRule>
  </conditionalFormatting>
  <conditionalFormatting sqref="AH11">
    <cfRule type="cellIs" dxfId="257" priority="260" operator="greaterThan">
      <formula>AI11</formula>
    </cfRule>
  </conditionalFormatting>
  <conditionalFormatting sqref="AH12">
    <cfRule type="cellIs" dxfId="256" priority="259" operator="greaterThan">
      <formula>AI12</formula>
    </cfRule>
  </conditionalFormatting>
  <conditionalFormatting sqref="AH13">
    <cfRule type="cellIs" dxfId="255" priority="258" operator="greaterThan">
      <formula>AI13</formula>
    </cfRule>
  </conditionalFormatting>
  <conditionalFormatting sqref="AH14">
    <cfRule type="cellIs" dxfId="254" priority="257" operator="greaterThan">
      <formula>AI14</formula>
    </cfRule>
  </conditionalFormatting>
  <conditionalFormatting sqref="AH15">
    <cfRule type="cellIs" dxfId="253" priority="256" operator="greaterThan">
      <formula>AI15</formula>
    </cfRule>
  </conditionalFormatting>
  <conditionalFormatting sqref="AH16">
    <cfRule type="cellIs" dxfId="252" priority="255" operator="greaterThan">
      <formula>AI16</formula>
    </cfRule>
  </conditionalFormatting>
  <conditionalFormatting sqref="AH17">
    <cfRule type="cellIs" dxfId="251" priority="254" operator="greaterThan">
      <formula>AI17</formula>
    </cfRule>
  </conditionalFormatting>
  <conditionalFormatting sqref="AH18">
    <cfRule type="cellIs" dxfId="250" priority="253" operator="greaterThan">
      <formula>AI18</formula>
    </cfRule>
  </conditionalFormatting>
  <conditionalFormatting sqref="AH19">
    <cfRule type="cellIs" dxfId="249" priority="252" operator="greaterThan">
      <formula>AI19</formula>
    </cfRule>
  </conditionalFormatting>
  <conditionalFormatting sqref="AH20">
    <cfRule type="cellIs" dxfId="248" priority="251" operator="greaterThan">
      <formula>AI20</formula>
    </cfRule>
  </conditionalFormatting>
  <conditionalFormatting sqref="AH21">
    <cfRule type="cellIs" dxfId="247" priority="250" operator="greaterThan">
      <formula>AI21</formula>
    </cfRule>
  </conditionalFormatting>
  <conditionalFormatting sqref="AH22">
    <cfRule type="cellIs" dxfId="246" priority="249" operator="greaterThan">
      <formula>AI22</formula>
    </cfRule>
  </conditionalFormatting>
  <conditionalFormatting sqref="AH23">
    <cfRule type="cellIs" dxfId="245" priority="248" operator="greaterThan">
      <formula>AI23</formula>
    </cfRule>
  </conditionalFormatting>
  <conditionalFormatting sqref="AH24">
    <cfRule type="cellIs" dxfId="244" priority="247" operator="greaterThan">
      <formula>AI24</formula>
    </cfRule>
  </conditionalFormatting>
  <conditionalFormatting sqref="AH25">
    <cfRule type="cellIs" dxfId="243" priority="246" operator="greaterThan">
      <formula>AI25</formula>
    </cfRule>
  </conditionalFormatting>
  <conditionalFormatting sqref="AH26">
    <cfRule type="cellIs" dxfId="242" priority="245" operator="greaterThan">
      <formula>AI26</formula>
    </cfRule>
  </conditionalFormatting>
  <conditionalFormatting sqref="AH27">
    <cfRule type="cellIs" dxfId="241" priority="244" operator="greaterThan">
      <formula>AI27</formula>
    </cfRule>
  </conditionalFormatting>
  <conditionalFormatting sqref="AH28">
    <cfRule type="cellIs" dxfId="240" priority="243" operator="greaterThan">
      <formula>AI28</formula>
    </cfRule>
  </conditionalFormatting>
  <conditionalFormatting sqref="AH29">
    <cfRule type="cellIs" dxfId="239" priority="242" operator="greaterThan">
      <formula>AI29</formula>
    </cfRule>
  </conditionalFormatting>
  <conditionalFormatting sqref="AH30">
    <cfRule type="cellIs" dxfId="238" priority="241" operator="greaterThan">
      <formula>AI30</formula>
    </cfRule>
  </conditionalFormatting>
  <conditionalFormatting sqref="AH31">
    <cfRule type="cellIs" dxfId="237" priority="240" operator="greaterThan">
      <formula>AI31</formula>
    </cfRule>
  </conditionalFormatting>
  <conditionalFormatting sqref="AH32">
    <cfRule type="cellIs" dxfId="236" priority="239" operator="greaterThan">
      <formula>AI32</formula>
    </cfRule>
  </conditionalFormatting>
  <conditionalFormatting sqref="AH33">
    <cfRule type="cellIs" dxfId="235" priority="238" operator="greaterThan">
      <formula>AI33</formula>
    </cfRule>
  </conditionalFormatting>
  <conditionalFormatting sqref="AH34">
    <cfRule type="cellIs" dxfId="234" priority="237" operator="greaterThan">
      <formula>AI34</formula>
    </cfRule>
  </conditionalFormatting>
  <conditionalFormatting sqref="AH35">
    <cfRule type="cellIs" dxfId="233" priority="236" operator="greaterThan">
      <formula>AI35</formula>
    </cfRule>
  </conditionalFormatting>
  <conditionalFormatting sqref="AH36">
    <cfRule type="cellIs" dxfId="232" priority="235" operator="greaterThan">
      <formula>AI36</formula>
    </cfRule>
  </conditionalFormatting>
  <conditionalFormatting sqref="AH37">
    <cfRule type="cellIs" dxfId="231" priority="234" operator="greaterThan">
      <formula>AI37</formula>
    </cfRule>
  </conditionalFormatting>
  <conditionalFormatting sqref="AH38">
    <cfRule type="cellIs" dxfId="230" priority="233" operator="greaterThan">
      <formula>AI38</formula>
    </cfRule>
  </conditionalFormatting>
  <conditionalFormatting sqref="AH39">
    <cfRule type="cellIs" dxfId="229" priority="232" operator="greaterThan">
      <formula>AI39</formula>
    </cfRule>
  </conditionalFormatting>
  <conditionalFormatting sqref="AH40">
    <cfRule type="cellIs" dxfId="228" priority="231" operator="greaterThan">
      <formula>AI40</formula>
    </cfRule>
  </conditionalFormatting>
  <conditionalFormatting sqref="AH41">
    <cfRule type="cellIs" dxfId="227" priority="230" operator="greaterThan">
      <formula>AI41</formula>
    </cfRule>
  </conditionalFormatting>
  <conditionalFormatting sqref="AH42">
    <cfRule type="cellIs" dxfId="226" priority="229" operator="greaterThan">
      <formula>AI42</formula>
    </cfRule>
  </conditionalFormatting>
  <conditionalFormatting sqref="AH43">
    <cfRule type="cellIs" dxfId="225" priority="228" operator="greaterThan">
      <formula>AI43</formula>
    </cfRule>
  </conditionalFormatting>
  <conditionalFormatting sqref="AH44">
    <cfRule type="cellIs" dxfId="224" priority="227" operator="greaterThan">
      <formula>AI44</formula>
    </cfRule>
  </conditionalFormatting>
  <conditionalFormatting sqref="AH45">
    <cfRule type="cellIs" dxfId="223" priority="226" operator="greaterThan">
      <formula>AI45</formula>
    </cfRule>
  </conditionalFormatting>
  <conditionalFormatting sqref="AJ6:AJ45">
    <cfRule type="cellIs" dxfId="222" priority="225" operator="greaterThan">
      <formula>AK6</formula>
    </cfRule>
  </conditionalFormatting>
  <conditionalFormatting sqref="AJ6:AJ45">
    <cfRule type="cellIs" dxfId="221" priority="224" operator="greaterThan">
      <formula>AK6</formula>
    </cfRule>
  </conditionalFormatting>
  <conditionalFormatting sqref="AJ6:AJ45">
    <cfRule type="cellIs" dxfId="220" priority="223" operator="greaterThan">
      <formula>AK6</formula>
    </cfRule>
  </conditionalFormatting>
  <conditionalFormatting sqref="AJ6:AJ45">
    <cfRule type="cellIs" dxfId="219" priority="222" operator="greaterThan">
      <formula>AK6</formula>
    </cfRule>
  </conditionalFormatting>
  <conditionalFormatting sqref="AJ6:AJ45">
    <cfRule type="cellIs" dxfId="218" priority="221" operator="greaterThan">
      <formula>AK6</formula>
    </cfRule>
  </conditionalFormatting>
  <conditionalFormatting sqref="AJ6:AJ45">
    <cfRule type="cellIs" dxfId="217" priority="220" operator="greaterThan">
      <formula>AK6</formula>
    </cfRule>
  </conditionalFormatting>
  <conditionalFormatting sqref="AJ6:AJ45">
    <cfRule type="cellIs" dxfId="216" priority="219" operator="greaterThan">
      <formula>AK6</formula>
    </cfRule>
  </conditionalFormatting>
  <conditionalFormatting sqref="AJ6:AJ45">
    <cfRule type="cellIs" dxfId="215" priority="218" operator="greaterThan">
      <formula>AK6</formula>
    </cfRule>
  </conditionalFormatting>
  <conditionalFormatting sqref="AJ6:AJ45">
    <cfRule type="cellIs" dxfId="214" priority="217" operator="greaterThan">
      <formula>AK6</formula>
    </cfRule>
  </conditionalFormatting>
  <conditionalFormatting sqref="AJ8">
    <cfRule type="cellIs" dxfId="213" priority="216" operator="greaterThan">
      <formula>AK8</formula>
    </cfRule>
  </conditionalFormatting>
  <conditionalFormatting sqref="AJ9">
    <cfRule type="cellIs" dxfId="212" priority="215" operator="greaterThan">
      <formula>AK9</formula>
    </cfRule>
  </conditionalFormatting>
  <conditionalFormatting sqref="AJ7">
    <cfRule type="cellIs" dxfId="211" priority="214" operator="greaterThan">
      <formula>AK7</formula>
    </cfRule>
  </conditionalFormatting>
  <conditionalFormatting sqref="AJ10">
    <cfRule type="cellIs" dxfId="210" priority="213" operator="greaterThan">
      <formula>AK10</formula>
    </cfRule>
  </conditionalFormatting>
  <conditionalFormatting sqref="AJ11">
    <cfRule type="cellIs" dxfId="209" priority="212" operator="greaterThan">
      <formula>AK11</formula>
    </cfRule>
  </conditionalFormatting>
  <conditionalFormatting sqref="AJ12">
    <cfRule type="cellIs" dxfId="208" priority="211" operator="greaterThan">
      <formula>AK12</formula>
    </cfRule>
  </conditionalFormatting>
  <conditionalFormatting sqref="AJ13">
    <cfRule type="cellIs" dxfId="207" priority="210" operator="greaterThan">
      <formula>AK13</formula>
    </cfRule>
  </conditionalFormatting>
  <conditionalFormatting sqref="AJ14">
    <cfRule type="cellIs" dxfId="206" priority="209" operator="greaterThan">
      <formula>AK14</formula>
    </cfRule>
  </conditionalFormatting>
  <conditionalFormatting sqref="AJ15">
    <cfRule type="cellIs" dxfId="205" priority="208" operator="greaterThan">
      <formula>AK15</formula>
    </cfRule>
  </conditionalFormatting>
  <conditionalFormatting sqref="AJ16">
    <cfRule type="cellIs" dxfId="204" priority="207" operator="greaterThan">
      <formula>AK16</formula>
    </cfRule>
  </conditionalFormatting>
  <conditionalFormatting sqref="AJ17">
    <cfRule type="cellIs" dxfId="203" priority="206" operator="greaterThan">
      <formula>AK17</formula>
    </cfRule>
  </conditionalFormatting>
  <conditionalFormatting sqref="AJ18">
    <cfRule type="cellIs" dxfId="202" priority="205" operator="greaterThan">
      <formula>AK18</formula>
    </cfRule>
  </conditionalFormatting>
  <conditionalFormatting sqref="AJ19">
    <cfRule type="cellIs" dxfId="201" priority="204" operator="greaterThan">
      <formula>AK19</formula>
    </cfRule>
  </conditionalFormatting>
  <conditionalFormatting sqref="AJ20">
    <cfRule type="cellIs" dxfId="200" priority="203" operator="greaterThan">
      <formula>AK20</formula>
    </cfRule>
  </conditionalFormatting>
  <conditionalFormatting sqref="AJ21">
    <cfRule type="cellIs" dxfId="199" priority="202" operator="greaterThan">
      <formula>AK21</formula>
    </cfRule>
  </conditionalFormatting>
  <conditionalFormatting sqref="AJ22">
    <cfRule type="cellIs" dxfId="198" priority="201" operator="greaterThan">
      <formula>AK22</formula>
    </cfRule>
  </conditionalFormatting>
  <conditionalFormatting sqref="AJ23">
    <cfRule type="cellIs" dxfId="197" priority="200" operator="greaterThan">
      <formula>AK23</formula>
    </cfRule>
  </conditionalFormatting>
  <conditionalFormatting sqref="AJ24">
    <cfRule type="cellIs" dxfId="196" priority="199" operator="greaterThan">
      <formula>AK24</formula>
    </cfRule>
  </conditionalFormatting>
  <conditionalFormatting sqref="AJ25">
    <cfRule type="cellIs" dxfId="195" priority="198" operator="greaterThan">
      <formula>AK25</formula>
    </cfRule>
  </conditionalFormatting>
  <conditionalFormatting sqref="AJ26">
    <cfRule type="cellIs" dxfId="194" priority="197" operator="greaterThan">
      <formula>AK26</formula>
    </cfRule>
  </conditionalFormatting>
  <conditionalFormatting sqref="AJ27">
    <cfRule type="cellIs" dxfId="193" priority="196" operator="greaterThan">
      <formula>AK27</formula>
    </cfRule>
  </conditionalFormatting>
  <conditionalFormatting sqref="AJ28">
    <cfRule type="cellIs" dxfId="192" priority="195" operator="greaterThan">
      <formula>AK28</formula>
    </cfRule>
  </conditionalFormatting>
  <conditionalFormatting sqref="AJ29">
    <cfRule type="cellIs" dxfId="191" priority="194" operator="greaterThan">
      <formula>AK29</formula>
    </cfRule>
  </conditionalFormatting>
  <conditionalFormatting sqref="AJ30">
    <cfRule type="cellIs" dxfId="190" priority="193" operator="greaterThan">
      <formula>AK30</formula>
    </cfRule>
  </conditionalFormatting>
  <conditionalFormatting sqref="AJ31">
    <cfRule type="cellIs" dxfId="189" priority="192" operator="greaterThan">
      <formula>AK31</formula>
    </cfRule>
  </conditionalFormatting>
  <conditionalFormatting sqref="AJ32">
    <cfRule type="cellIs" dxfId="188" priority="191" operator="greaterThan">
      <formula>AK32</formula>
    </cfRule>
  </conditionalFormatting>
  <conditionalFormatting sqref="AJ33">
    <cfRule type="cellIs" dxfId="187" priority="190" operator="greaterThan">
      <formula>AK33</formula>
    </cfRule>
  </conditionalFormatting>
  <conditionalFormatting sqref="AJ34">
    <cfRule type="cellIs" dxfId="186" priority="189" operator="greaterThan">
      <formula>AK34</formula>
    </cfRule>
  </conditionalFormatting>
  <conditionalFormatting sqref="AJ35">
    <cfRule type="cellIs" dxfId="185" priority="188" operator="greaterThan">
      <formula>AK35</formula>
    </cfRule>
  </conditionalFormatting>
  <conditionalFormatting sqref="AJ36">
    <cfRule type="cellIs" dxfId="184" priority="187" operator="greaterThan">
      <formula>AK36</formula>
    </cfRule>
  </conditionalFormatting>
  <conditionalFormatting sqref="AJ37">
    <cfRule type="cellIs" dxfId="183" priority="186" operator="greaterThan">
      <formula>AK37</formula>
    </cfRule>
  </conditionalFormatting>
  <conditionalFormatting sqref="AJ38">
    <cfRule type="cellIs" dxfId="182" priority="185" operator="greaterThan">
      <formula>AK38</formula>
    </cfRule>
  </conditionalFormatting>
  <conditionalFormatting sqref="AJ39">
    <cfRule type="cellIs" dxfId="181" priority="184" operator="greaterThan">
      <formula>AK39</formula>
    </cfRule>
  </conditionalFormatting>
  <conditionalFormatting sqref="AJ40">
    <cfRule type="cellIs" dxfId="180" priority="183" operator="greaterThan">
      <formula>AK40</formula>
    </cfRule>
  </conditionalFormatting>
  <conditionalFormatting sqref="AJ41">
    <cfRule type="cellIs" dxfId="179" priority="182" operator="greaterThan">
      <formula>AK41</formula>
    </cfRule>
  </conditionalFormatting>
  <conditionalFormatting sqref="AJ42">
    <cfRule type="cellIs" dxfId="178" priority="181" operator="greaterThan">
      <formula>AK42</formula>
    </cfRule>
  </conditionalFormatting>
  <conditionalFormatting sqref="AJ43">
    <cfRule type="cellIs" dxfId="177" priority="180" operator="greaterThan">
      <formula>AK43</formula>
    </cfRule>
  </conditionalFormatting>
  <conditionalFormatting sqref="AJ44">
    <cfRule type="cellIs" dxfId="176" priority="179" operator="greaterThan">
      <formula>AK44</formula>
    </cfRule>
  </conditionalFormatting>
  <conditionalFormatting sqref="AJ45">
    <cfRule type="cellIs" dxfId="175" priority="178" operator="greaterThan">
      <formula>AK45</formula>
    </cfRule>
  </conditionalFormatting>
  <conditionalFormatting sqref="AL6:AL45">
    <cfRule type="cellIs" dxfId="174" priority="177" operator="greaterThan">
      <formula>AM6</formula>
    </cfRule>
  </conditionalFormatting>
  <conditionalFormatting sqref="AL6:AL45">
    <cfRule type="cellIs" dxfId="173" priority="176" operator="greaterThan">
      <formula>AM6</formula>
    </cfRule>
  </conditionalFormatting>
  <conditionalFormatting sqref="AL6:AL45">
    <cfRule type="cellIs" dxfId="172" priority="175" operator="greaterThan">
      <formula>AM6</formula>
    </cfRule>
  </conditionalFormatting>
  <conditionalFormatting sqref="AL6:AL45">
    <cfRule type="cellIs" dxfId="171" priority="174" operator="greaterThan">
      <formula>AM6</formula>
    </cfRule>
  </conditionalFormatting>
  <conditionalFormatting sqref="AL6:AL45">
    <cfRule type="cellIs" dxfId="170" priority="173" operator="greaterThan">
      <formula>AM6</formula>
    </cfRule>
  </conditionalFormatting>
  <conditionalFormatting sqref="AL6:AL45">
    <cfRule type="cellIs" dxfId="169" priority="172" operator="greaterThan">
      <formula>AM6</formula>
    </cfRule>
  </conditionalFormatting>
  <conditionalFormatting sqref="AL6:AL45">
    <cfRule type="cellIs" dxfId="168" priority="171" operator="greaterThan">
      <formula>AM6</formula>
    </cfRule>
  </conditionalFormatting>
  <conditionalFormatting sqref="AL6:AL45">
    <cfRule type="cellIs" dxfId="167" priority="170" operator="greaterThan">
      <formula>AM6</formula>
    </cfRule>
  </conditionalFormatting>
  <conditionalFormatting sqref="AL6:AL45">
    <cfRule type="cellIs" dxfId="166" priority="169" operator="greaterThan">
      <formula>AM6</formula>
    </cfRule>
  </conditionalFormatting>
  <conditionalFormatting sqref="AL6:AL45">
    <cfRule type="cellIs" dxfId="165" priority="168" operator="greaterThan">
      <formula>AM6</formula>
    </cfRule>
  </conditionalFormatting>
  <conditionalFormatting sqref="AL8">
    <cfRule type="cellIs" dxfId="164" priority="167" operator="greaterThan">
      <formula>AM8</formula>
    </cfRule>
  </conditionalFormatting>
  <conditionalFormatting sqref="AL9">
    <cfRule type="cellIs" dxfId="163" priority="166" operator="greaterThan">
      <formula>AM9</formula>
    </cfRule>
  </conditionalFormatting>
  <conditionalFormatting sqref="AL7">
    <cfRule type="cellIs" dxfId="162" priority="165" operator="greaterThan">
      <formula>AM7</formula>
    </cfRule>
  </conditionalFormatting>
  <conditionalFormatting sqref="AL10">
    <cfRule type="cellIs" dxfId="161" priority="164" operator="greaterThan">
      <formula>AM10</formula>
    </cfRule>
  </conditionalFormatting>
  <conditionalFormatting sqref="AL11">
    <cfRule type="cellIs" dxfId="160" priority="163" operator="greaterThan">
      <formula>AM11</formula>
    </cfRule>
  </conditionalFormatting>
  <conditionalFormatting sqref="AL12">
    <cfRule type="cellIs" dxfId="159" priority="162" operator="greaterThan">
      <formula>AM12</formula>
    </cfRule>
  </conditionalFormatting>
  <conditionalFormatting sqref="AL13">
    <cfRule type="cellIs" dxfId="158" priority="161" operator="greaterThan">
      <formula>AM13</formula>
    </cfRule>
  </conditionalFormatting>
  <conditionalFormatting sqref="AL14">
    <cfRule type="cellIs" dxfId="157" priority="160" operator="greaterThan">
      <formula>AM14</formula>
    </cfRule>
  </conditionalFormatting>
  <conditionalFormatting sqref="AL15">
    <cfRule type="cellIs" dxfId="156" priority="159" operator="greaterThan">
      <formula>AM15</formula>
    </cfRule>
  </conditionalFormatting>
  <conditionalFormatting sqref="AL16">
    <cfRule type="cellIs" dxfId="155" priority="158" operator="greaterThan">
      <formula>AM16</formula>
    </cfRule>
  </conditionalFormatting>
  <conditionalFormatting sqref="AL17">
    <cfRule type="cellIs" dxfId="154" priority="157" operator="greaterThan">
      <formula>AM17</formula>
    </cfRule>
  </conditionalFormatting>
  <conditionalFormatting sqref="AL18">
    <cfRule type="cellIs" dxfId="153" priority="156" operator="greaterThan">
      <formula>AM18</formula>
    </cfRule>
  </conditionalFormatting>
  <conditionalFormatting sqref="AL19">
    <cfRule type="cellIs" dxfId="152" priority="155" operator="greaterThan">
      <formula>AM19</formula>
    </cfRule>
  </conditionalFormatting>
  <conditionalFormatting sqref="AL20">
    <cfRule type="cellIs" dxfId="151" priority="154" operator="greaterThan">
      <formula>AM20</formula>
    </cfRule>
  </conditionalFormatting>
  <conditionalFormatting sqref="AL21">
    <cfRule type="cellIs" dxfId="150" priority="153" operator="greaterThan">
      <formula>AM21</formula>
    </cfRule>
  </conditionalFormatting>
  <conditionalFormatting sqref="AL22">
    <cfRule type="cellIs" dxfId="149" priority="152" operator="greaterThan">
      <formula>AM22</formula>
    </cfRule>
  </conditionalFormatting>
  <conditionalFormatting sqref="AL23">
    <cfRule type="cellIs" dxfId="148" priority="151" operator="greaterThan">
      <formula>AM23</formula>
    </cfRule>
  </conditionalFormatting>
  <conditionalFormatting sqref="AL24">
    <cfRule type="cellIs" dxfId="147" priority="150" operator="greaterThan">
      <formula>AM24</formula>
    </cfRule>
  </conditionalFormatting>
  <conditionalFormatting sqref="AL25">
    <cfRule type="cellIs" dxfId="146" priority="149" operator="greaterThan">
      <formula>AM25</formula>
    </cfRule>
  </conditionalFormatting>
  <conditionalFormatting sqref="AL26">
    <cfRule type="cellIs" dxfId="145" priority="148" operator="greaterThan">
      <formula>AM26</formula>
    </cfRule>
  </conditionalFormatting>
  <conditionalFormatting sqref="AL27">
    <cfRule type="cellIs" dxfId="144" priority="147" operator="greaterThan">
      <formula>AM27</formula>
    </cfRule>
  </conditionalFormatting>
  <conditionalFormatting sqref="AL28">
    <cfRule type="cellIs" dxfId="143" priority="146" operator="greaterThan">
      <formula>AM28</formula>
    </cfRule>
  </conditionalFormatting>
  <conditionalFormatting sqref="AL29">
    <cfRule type="cellIs" dxfId="142" priority="145" operator="greaterThan">
      <formula>AM29</formula>
    </cfRule>
  </conditionalFormatting>
  <conditionalFormatting sqref="AL30">
    <cfRule type="cellIs" dxfId="141" priority="144" operator="greaterThan">
      <formula>AM30</formula>
    </cfRule>
  </conditionalFormatting>
  <conditionalFormatting sqref="AL31">
    <cfRule type="cellIs" dxfId="140" priority="143" operator="greaterThan">
      <formula>AM31</formula>
    </cfRule>
  </conditionalFormatting>
  <conditionalFormatting sqref="AL32">
    <cfRule type="cellIs" dxfId="139" priority="142" operator="greaterThan">
      <formula>AM32</formula>
    </cfRule>
  </conditionalFormatting>
  <conditionalFormatting sqref="AL33">
    <cfRule type="cellIs" dxfId="138" priority="141" operator="greaterThan">
      <formula>AM33</formula>
    </cfRule>
  </conditionalFormatting>
  <conditionalFormatting sqref="AL34">
    <cfRule type="cellIs" dxfId="137" priority="140" operator="greaterThan">
      <formula>AM34</formula>
    </cfRule>
  </conditionalFormatting>
  <conditionalFormatting sqref="AL35">
    <cfRule type="cellIs" dxfId="136" priority="139" operator="greaterThan">
      <formula>AM35</formula>
    </cfRule>
  </conditionalFormatting>
  <conditionalFormatting sqref="AL36">
    <cfRule type="cellIs" dxfId="135" priority="138" operator="greaterThan">
      <formula>AM36</formula>
    </cfRule>
  </conditionalFormatting>
  <conditionalFormatting sqref="AL37">
    <cfRule type="cellIs" dxfId="134" priority="137" operator="greaterThan">
      <formula>AM37</formula>
    </cfRule>
  </conditionalFormatting>
  <conditionalFormatting sqref="AL38">
    <cfRule type="cellIs" dxfId="133" priority="136" operator="greaterThan">
      <formula>AM38</formula>
    </cfRule>
  </conditionalFormatting>
  <conditionalFormatting sqref="AL39">
    <cfRule type="cellIs" dxfId="132" priority="135" operator="greaterThan">
      <formula>AM39</formula>
    </cfRule>
  </conditionalFormatting>
  <conditionalFormatting sqref="AL40">
    <cfRule type="cellIs" dxfId="131" priority="134" operator="greaterThan">
      <formula>AM40</formula>
    </cfRule>
  </conditionalFormatting>
  <conditionalFormatting sqref="AL41">
    <cfRule type="cellIs" dxfId="130" priority="133" operator="greaterThan">
      <formula>AM41</formula>
    </cfRule>
  </conditionalFormatting>
  <conditionalFormatting sqref="AL42">
    <cfRule type="cellIs" dxfId="129" priority="132" operator="greaterThan">
      <formula>AM42</formula>
    </cfRule>
  </conditionalFormatting>
  <conditionalFormatting sqref="AL43">
    <cfRule type="cellIs" dxfId="128" priority="131" operator="greaterThan">
      <formula>AM43</formula>
    </cfRule>
  </conditionalFormatting>
  <conditionalFormatting sqref="AL44">
    <cfRule type="cellIs" dxfId="127" priority="130" operator="greaterThan">
      <formula>AM44</formula>
    </cfRule>
  </conditionalFormatting>
  <conditionalFormatting sqref="AL45">
    <cfRule type="cellIs" dxfId="126" priority="129" operator="greaterThan">
      <formula>AM45</formula>
    </cfRule>
  </conditionalFormatting>
  <conditionalFormatting sqref="AN6:AN45">
    <cfRule type="cellIs" dxfId="125" priority="128" operator="greaterThan">
      <formula>AO6</formula>
    </cfRule>
  </conditionalFormatting>
  <conditionalFormatting sqref="AN6:AN45">
    <cfRule type="cellIs" dxfId="124" priority="127" operator="greaterThan">
      <formula>AO6</formula>
    </cfRule>
  </conditionalFormatting>
  <conditionalFormatting sqref="AN6:AN45">
    <cfRule type="cellIs" dxfId="123" priority="126" operator="greaterThan">
      <formula>AO6</formula>
    </cfRule>
  </conditionalFormatting>
  <conditionalFormatting sqref="AN6:AN45">
    <cfRule type="cellIs" dxfId="122" priority="125" operator="greaterThan">
      <formula>AO6</formula>
    </cfRule>
  </conditionalFormatting>
  <conditionalFormatting sqref="AN6:AN45">
    <cfRule type="cellIs" dxfId="121" priority="124" operator="greaterThan">
      <formula>AO6</formula>
    </cfRule>
  </conditionalFormatting>
  <conditionalFormatting sqref="AN6:AN45">
    <cfRule type="cellIs" dxfId="120" priority="123" operator="greaterThan">
      <formula>AO6</formula>
    </cfRule>
  </conditionalFormatting>
  <conditionalFormatting sqref="AN6:AN45">
    <cfRule type="cellIs" dxfId="119" priority="122" operator="greaterThan">
      <formula>AO6</formula>
    </cfRule>
  </conditionalFormatting>
  <conditionalFormatting sqref="AN6:AN45">
    <cfRule type="cellIs" dxfId="118" priority="121" operator="greaterThan">
      <formula>AO6</formula>
    </cfRule>
  </conditionalFormatting>
  <conditionalFormatting sqref="AN6:AN45">
    <cfRule type="cellIs" dxfId="117" priority="120" operator="greaterThan">
      <formula>AO6</formula>
    </cfRule>
  </conditionalFormatting>
  <conditionalFormatting sqref="AN6:AN45">
    <cfRule type="cellIs" dxfId="116" priority="119" operator="greaterThan">
      <formula>AO6</formula>
    </cfRule>
  </conditionalFormatting>
  <conditionalFormatting sqref="AN6:AN45">
    <cfRule type="cellIs" dxfId="115" priority="118" operator="greaterThan">
      <formula>AO6</formula>
    </cfRule>
  </conditionalFormatting>
  <conditionalFormatting sqref="AN8">
    <cfRule type="cellIs" dxfId="114" priority="117" operator="greaterThan">
      <formula>AO8</formula>
    </cfRule>
  </conditionalFormatting>
  <conditionalFormatting sqref="AN9">
    <cfRule type="cellIs" dxfId="113" priority="116" operator="greaterThan">
      <formula>AO9</formula>
    </cfRule>
  </conditionalFormatting>
  <conditionalFormatting sqref="AN7">
    <cfRule type="cellIs" dxfId="112" priority="115" operator="greaterThan">
      <formula>AO7</formula>
    </cfRule>
  </conditionalFormatting>
  <conditionalFormatting sqref="AN10">
    <cfRule type="cellIs" dxfId="111" priority="114" operator="greaterThan">
      <formula>AO10</formula>
    </cfRule>
  </conditionalFormatting>
  <conditionalFormatting sqref="AN11">
    <cfRule type="cellIs" dxfId="110" priority="113" operator="greaterThan">
      <formula>AO11</formula>
    </cfRule>
  </conditionalFormatting>
  <conditionalFormatting sqref="AN12">
    <cfRule type="cellIs" dxfId="109" priority="112" operator="greaterThan">
      <formula>AO12</formula>
    </cfRule>
  </conditionalFormatting>
  <conditionalFormatting sqref="AN13">
    <cfRule type="cellIs" dxfId="108" priority="111" operator="greaterThan">
      <formula>AO13</formula>
    </cfRule>
  </conditionalFormatting>
  <conditionalFormatting sqref="AN14">
    <cfRule type="cellIs" dxfId="107" priority="110" operator="greaterThan">
      <formula>AO14</formula>
    </cfRule>
  </conditionalFormatting>
  <conditionalFormatting sqref="AN15">
    <cfRule type="cellIs" dxfId="106" priority="109" operator="greaterThan">
      <formula>AO15</formula>
    </cfRule>
  </conditionalFormatting>
  <conditionalFormatting sqref="AN16">
    <cfRule type="cellIs" dxfId="105" priority="108" operator="greaterThan">
      <formula>AO16</formula>
    </cfRule>
  </conditionalFormatting>
  <conditionalFormatting sqref="AN17">
    <cfRule type="cellIs" dxfId="104" priority="107" operator="greaterThan">
      <formula>AO17</formula>
    </cfRule>
  </conditionalFormatting>
  <conditionalFormatting sqref="AN18">
    <cfRule type="cellIs" dxfId="103" priority="106" operator="greaterThan">
      <formula>AO18</formula>
    </cfRule>
  </conditionalFormatting>
  <conditionalFormatting sqref="AN19">
    <cfRule type="cellIs" dxfId="102" priority="105" operator="greaterThan">
      <formula>AO19</formula>
    </cfRule>
  </conditionalFormatting>
  <conditionalFormatting sqref="AN20">
    <cfRule type="cellIs" dxfId="101" priority="104" operator="greaterThan">
      <formula>AO20</formula>
    </cfRule>
  </conditionalFormatting>
  <conditionalFormatting sqref="AN21">
    <cfRule type="cellIs" dxfId="100" priority="103" operator="greaterThan">
      <formula>AO21</formula>
    </cfRule>
  </conditionalFormatting>
  <conditionalFormatting sqref="AN22">
    <cfRule type="cellIs" dxfId="99" priority="102" operator="greaterThan">
      <formula>AO22</formula>
    </cfRule>
  </conditionalFormatting>
  <conditionalFormatting sqref="AN23">
    <cfRule type="cellIs" dxfId="98" priority="101" operator="greaterThan">
      <formula>AO23</formula>
    </cfRule>
  </conditionalFormatting>
  <conditionalFormatting sqref="AN24">
    <cfRule type="cellIs" dxfId="97" priority="100" operator="greaterThan">
      <formula>AO24</formula>
    </cfRule>
  </conditionalFormatting>
  <conditionalFormatting sqref="AN25">
    <cfRule type="cellIs" dxfId="96" priority="99" operator="greaterThan">
      <formula>AO25</formula>
    </cfRule>
  </conditionalFormatting>
  <conditionalFormatting sqref="AN26">
    <cfRule type="cellIs" dxfId="95" priority="98" operator="greaterThan">
      <formula>AO26</formula>
    </cfRule>
  </conditionalFormatting>
  <conditionalFormatting sqref="AN27">
    <cfRule type="cellIs" dxfId="94" priority="97" operator="greaterThan">
      <formula>AO27</formula>
    </cfRule>
  </conditionalFormatting>
  <conditionalFormatting sqref="AN28">
    <cfRule type="cellIs" dxfId="93" priority="96" operator="greaterThan">
      <formula>AO28</formula>
    </cfRule>
  </conditionalFormatting>
  <conditionalFormatting sqref="AN29">
    <cfRule type="cellIs" dxfId="92" priority="95" operator="greaterThan">
      <formula>AO29</formula>
    </cfRule>
  </conditionalFormatting>
  <conditionalFormatting sqref="AN30">
    <cfRule type="cellIs" dxfId="91" priority="94" operator="greaterThan">
      <formula>AO30</formula>
    </cfRule>
  </conditionalFormatting>
  <conditionalFormatting sqref="AN31">
    <cfRule type="cellIs" dxfId="90" priority="93" operator="greaterThan">
      <formula>AO31</formula>
    </cfRule>
  </conditionalFormatting>
  <conditionalFormatting sqref="AN32">
    <cfRule type="cellIs" dxfId="89" priority="92" operator="greaterThan">
      <formula>AO32</formula>
    </cfRule>
  </conditionalFormatting>
  <conditionalFormatting sqref="AN33">
    <cfRule type="cellIs" dxfId="88" priority="91" operator="greaterThan">
      <formula>AO33</formula>
    </cfRule>
  </conditionalFormatting>
  <conditionalFormatting sqref="AN34">
    <cfRule type="cellIs" dxfId="87" priority="90" operator="greaterThan">
      <formula>AO34</formula>
    </cfRule>
  </conditionalFormatting>
  <conditionalFormatting sqref="AN35">
    <cfRule type="cellIs" dxfId="86" priority="89" operator="greaterThan">
      <formula>AO35</formula>
    </cfRule>
  </conditionalFormatting>
  <conditionalFormatting sqref="AN36">
    <cfRule type="cellIs" dxfId="85" priority="88" operator="greaterThan">
      <formula>AO36</formula>
    </cfRule>
  </conditionalFormatting>
  <conditionalFormatting sqref="AN37">
    <cfRule type="cellIs" dxfId="84" priority="87" operator="greaterThan">
      <formula>AO37</formula>
    </cfRule>
  </conditionalFormatting>
  <conditionalFormatting sqref="AN38">
    <cfRule type="cellIs" dxfId="83" priority="86" operator="greaterThan">
      <formula>AO38</formula>
    </cfRule>
  </conditionalFormatting>
  <conditionalFormatting sqref="AN39">
    <cfRule type="cellIs" dxfId="82" priority="85" operator="greaterThan">
      <formula>AO39</formula>
    </cfRule>
  </conditionalFormatting>
  <conditionalFormatting sqref="AN40">
    <cfRule type="cellIs" dxfId="81" priority="84" operator="greaterThan">
      <formula>AO40</formula>
    </cfRule>
  </conditionalFormatting>
  <conditionalFormatting sqref="AN41">
    <cfRule type="cellIs" dxfId="80" priority="83" operator="greaterThan">
      <formula>AO41</formula>
    </cfRule>
  </conditionalFormatting>
  <conditionalFormatting sqref="AN42">
    <cfRule type="cellIs" dxfId="79" priority="82" operator="greaterThan">
      <formula>AO42</formula>
    </cfRule>
  </conditionalFormatting>
  <conditionalFormatting sqref="AN43">
    <cfRule type="cellIs" dxfId="78" priority="81" operator="greaterThan">
      <formula>AO43</formula>
    </cfRule>
  </conditionalFormatting>
  <conditionalFormatting sqref="AN44">
    <cfRule type="cellIs" dxfId="77" priority="80" operator="greaterThan">
      <formula>AO44</formula>
    </cfRule>
  </conditionalFormatting>
  <conditionalFormatting sqref="AN45">
    <cfRule type="cellIs" dxfId="76" priority="79" operator="greaterThan">
      <formula>AO45</formula>
    </cfRule>
  </conditionalFormatting>
  <conditionalFormatting sqref="AS6:AS45">
    <cfRule type="cellIs" dxfId="75" priority="78" operator="greaterThan">
      <formula>AT6</formula>
    </cfRule>
  </conditionalFormatting>
  <conditionalFormatting sqref="AS6:AS45">
    <cfRule type="cellIs" dxfId="74" priority="77" operator="greaterThan">
      <formula>AT6</formula>
    </cfRule>
  </conditionalFormatting>
  <conditionalFormatting sqref="AS6:AS45">
    <cfRule type="cellIs" dxfId="73" priority="76" operator="greaterThan">
      <formula>AT6</formula>
    </cfRule>
  </conditionalFormatting>
  <conditionalFormatting sqref="AS6:AS45">
    <cfRule type="cellIs" dxfId="72" priority="75" operator="greaterThan">
      <formula>AT6</formula>
    </cfRule>
  </conditionalFormatting>
  <conditionalFormatting sqref="AS6:AS45">
    <cfRule type="cellIs" dxfId="71" priority="74" operator="greaterThan">
      <formula>AT6</formula>
    </cfRule>
  </conditionalFormatting>
  <conditionalFormatting sqref="AS6:AS45">
    <cfRule type="cellIs" dxfId="70" priority="73" operator="greaterThan">
      <formula>AT6</formula>
    </cfRule>
  </conditionalFormatting>
  <conditionalFormatting sqref="AS6:AS45">
    <cfRule type="cellIs" dxfId="69" priority="72" operator="greaterThan">
      <formula>AT6</formula>
    </cfRule>
  </conditionalFormatting>
  <conditionalFormatting sqref="AS6:AS45">
    <cfRule type="cellIs" dxfId="68" priority="71" operator="greaterThan">
      <formula>AT6</formula>
    </cfRule>
  </conditionalFormatting>
  <conditionalFormatting sqref="AS6:AS45">
    <cfRule type="cellIs" dxfId="67" priority="70" operator="greaterThan">
      <formula>AT6</formula>
    </cfRule>
  </conditionalFormatting>
  <conditionalFormatting sqref="AS6:AS45">
    <cfRule type="cellIs" dxfId="66" priority="69" operator="greaterThan">
      <formula>AT6</formula>
    </cfRule>
  </conditionalFormatting>
  <conditionalFormatting sqref="AS6:AS45">
    <cfRule type="cellIs" dxfId="65" priority="68" operator="greaterThan">
      <formula>AT6</formula>
    </cfRule>
  </conditionalFormatting>
  <conditionalFormatting sqref="AS6:AS45">
    <cfRule type="cellIs" dxfId="64" priority="67" operator="greaterThan">
      <formula>AT6</formula>
    </cfRule>
  </conditionalFormatting>
  <conditionalFormatting sqref="AS8">
    <cfRule type="cellIs" dxfId="63" priority="66" operator="greaterThan">
      <formula>AT8</formula>
    </cfRule>
  </conditionalFormatting>
  <conditionalFormatting sqref="AS9">
    <cfRule type="cellIs" dxfId="62" priority="65" operator="greaterThan">
      <formula>AT9</formula>
    </cfRule>
  </conditionalFormatting>
  <conditionalFormatting sqref="AS7">
    <cfRule type="cellIs" dxfId="61" priority="64" operator="greaterThan">
      <formula>AT7</formula>
    </cfRule>
  </conditionalFormatting>
  <conditionalFormatting sqref="AS10">
    <cfRule type="cellIs" dxfId="60" priority="63" operator="greaterThan">
      <formula>AT10</formula>
    </cfRule>
  </conditionalFormatting>
  <conditionalFormatting sqref="AS11">
    <cfRule type="cellIs" dxfId="59" priority="62" operator="greaterThan">
      <formula>AT11</formula>
    </cfRule>
  </conditionalFormatting>
  <conditionalFormatting sqref="AS12">
    <cfRule type="cellIs" dxfId="58" priority="61" operator="greaterThan">
      <formula>AT12</formula>
    </cfRule>
  </conditionalFormatting>
  <conditionalFormatting sqref="AS13">
    <cfRule type="cellIs" dxfId="57" priority="60" operator="greaterThan">
      <formula>AT13</formula>
    </cfRule>
  </conditionalFormatting>
  <conditionalFormatting sqref="AS14">
    <cfRule type="cellIs" dxfId="56" priority="59" operator="greaterThan">
      <formula>AT14</formula>
    </cfRule>
  </conditionalFormatting>
  <conditionalFormatting sqref="AS15">
    <cfRule type="cellIs" dxfId="55" priority="58" operator="greaterThan">
      <formula>AT15</formula>
    </cfRule>
  </conditionalFormatting>
  <conditionalFormatting sqref="AS16">
    <cfRule type="cellIs" dxfId="54" priority="57" operator="greaterThan">
      <formula>AT16</formula>
    </cfRule>
  </conditionalFormatting>
  <conditionalFormatting sqref="AS17">
    <cfRule type="cellIs" dxfId="53" priority="56" operator="greaterThan">
      <formula>AT17</formula>
    </cfRule>
  </conditionalFormatting>
  <conditionalFormatting sqref="AS18">
    <cfRule type="cellIs" dxfId="52" priority="55" operator="greaterThan">
      <formula>AT18</formula>
    </cfRule>
  </conditionalFormatting>
  <conditionalFormatting sqref="AS19">
    <cfRule type="cellIs" dxfId="51" priority="54" operator="greaterThan">
      <formula>AT19</formula>
    </cfRule>
  </conditionalFormatting>
  <conditionalFormatting sqref="AS20">
    <cfRule type="cellIs" dxfId="50" priority="53" operator="greaterThan">
      <formula>AT20</formula>
    </cfRule>
  </conditionalFormatting>
  <conditionalFormatting sqref="AS21">
    <cfRule type="cellIs" dxfId="49" priority="52" operator="greaterThan">
      <formula>AT21</formula>
    </cfRule>
  </conditionalFormatting>
  <conditionalFormatting sqref="AS22">
    <cfRule type="cellIs" dxfId="48" priority="51" operator="greaterThan">
      <formula>AT22</formula>
    </cfRule>
  </conditionalFormatting>
  <conditionalFormatting sqref="AS23">
    <cfRule type="cellIs" dxfId="47" priority="50" operator="greaterThan">
      <formula>AT23</formula>
    </cfRule>
  </conditionalFormatting>
  <conditionalFormatting sqref="AS24">
    <cfRule type="cellIs" dxfId="46" priority="49" operator="greaterThan">
      <formula>AT24</formula>
    </cfRule>
  </conditionalFormatting>
  <conditionalFormatting sqref="AS25">
    <cfRule type="cellIs" dxfId="45" priority="48" operator="greaterThan">
      <formula>AT25</formula>
    </cfRule>
  </conditionalFormatting>
  <conditionalFormatting sqref="AS26">
    <cfRule type="cellIs" dxfId="44" priority="47" operator="greaterThan">
      <formula>AT26</formula>
    </cfRule>
  </conditionalFormatting>
  <conditionalFormatting sqref="AS27">
    <cfRule type="cellIs" dxfId="43" priority="46" operator="greaterThan">
      <formula>AT27</formula>
    </cfRule>
  </conditionalFormatting>
  <conditionalFormatting sqref="AS28">
    <cfRule type="cellIs" dxfId="42" priority="45" operator="greaterThan">
      <formula>AT28</formula>
    </cfRule>
  </conditionalFormatting>
  <conditionalFormatting sqref="AS29">
    <cfRule type="cellIs" dxfId="41" priority="44" operator="greaterThan">
      <formula>AT29</formula>
    </cfRule>
  </conditionalFormatting>
  <conditionalFormatting sqref="AS30">
    <cfRule type="cellIs" dxfId="40" priority="43" operator="greaterThan">
      <formula>AT30</formula>
    </cfRule>
  </conditionalFormatting>
  <conditionalFormatting sqref="AS31">
    <cfRule type="cellIs" dxfId="39" priority="42" operator="greaterThan">
      <formula>AT31</formula>
    </cfRule>
  </conditionalFormatting>
  <conditionalFormatting sqref="AS32">
    <cfRule type="cellIs" dxfId="38" priority="41" operator="greaterThan">
      <formula>AT32</formula>
    </cfRule>
  </conditionalFormatting>
  <conditionalFormatting sqref="AS33">
    <cfRule type="cellIs" dxfId="37" priority="40" operator="greaterThan">
      <formula>AT33</formula>
    </cfRule>
  </conditionalFormatting>
  <conditionalFormatting sqref="AS34">
    <cfRule type="cellIs" dxfId="36" priority="39" operator="greaterThan">
      <formula>AT34</formula>
    </cfRule>
  </conditionalFormatting>
  <conditionalFormatting sqref="AS35">
    <cfRule type="cellIs" dxfId="35" priority="38" operator="greaterThan">
      <formula>AT35</formula>
    </cfRule>
  </conditionalFormatting>
  <conditionalFormatting sqref="AS36">
    <cfRule type="cellIs" dxfId="34" priority="37" operator="greaterThan">
      <formula>AT36</formula>
    </cfRule>
  </conditionalFormatting>
  <conditionalFormatting sqref="AS37">
    <cfRule type="cellIs" dxfId="33" priority="36" operator="greaterThan">
      <formula>AT37</formula>
    </cfRule>
  </conditionalFormatting>
  <conditionalFormatting sqref="AS38">
    <cfRule type="cellIs" dxfId="32" priority="35" operator="greaterThan">
      <formula>AT38</formula>
    </cfRule>
  </conditionalFormatting>
  <conditionalFormatting sqref="AS39">
    <cfRule type="cellIs" dxfId="31" priority="34" operator="greaterThan">
      <formula>AT39</formula>
    </cfRule>
  </conditionalFormatting>
  <conditionalFormatting sqref="AS40">
    <cfRule type="cellIs" dxfId="30" priority="33" operator="greaterThan">
      <formula>AT40</formula>
    </cfRule>
  </conditionalFormatting>
  <conditionalFormatting sqref="AS41">
    <cfRule type="cellIs" dxfId="29" priority="32" operator="greaterThan">
      <formula>AT41</formula>
    </cfRule>
  </conditionalFormatting>
  <conditionalFormatting sqref="AS42">
    <cfRule type="cellIs" dxfId="28" priority="31" operator="greaterThan">
      <formula>AT42</formula>
    </cfRule>
  </conditionalFormatting>
  <conditionalFormatting sqref="AS43">
    <cfRule type="cellIs" dxfId="27" priority="30" operator="greaterThan">
      <formula>AT43</formula>
    </cfRule>
  </conditionalFormatting>
  <conditionalFormatting sqref="AS44">
    <cfRule type="cellIs" dxfId="26" priority="29" operator="greaterThan">
      <formula>AT44</formula>
    </cfRule>
  </conditionalFormatting>
  <conditionalFormatting sqref="AS45">
    <cfRule type="cellIs" dxfId="25" priority="28" operator="greaterThan">
      <formula>AT45</formula>
    </cfRule>
  </conditionalFormatting>
  <conditionalFormatting sqref="I27">
    <cfRule type="cellIs" dxfId="24" priority="27" operator="greaterThan">
      <formula>J27</formula>
    </cfRule>
  </conditionalFormatting>
  <conditionalFormatting sqref="E6">
    <cfRule type="cellIs" dxfId="23" priority="26" operator="greaterThan">
      <formula>F6</formula>
    </cfRule>
  </conditionalFormatting>
  <conditionalFormatting sqref="E7:E45">
    <cfRule type="cellIs" dxfId="22" priority="25" operator="greaterThan">
      <formula>F7</formula>
    </cfRule>
  </conditionalFormatting>
  <conditionalFormatting sqref="F6 Q6:Q45">
    <cfRule type="cellIs" dxfId="21" priority="23" operator="lessThan">
      <formula>E6</formula>
    </cfRule>
    <cfRule type="expression" dxfId="20" priority="24">
      <formula>F6&gt;5*E6</formula>
    </cfRule>
  </conditionalFormatting>
  <conditionalFormatting sqref="F7:F45">
    <cfRule type="cellIs" dxfId="19" priority="21" operator="lessThan">
      <formula>E7</formula>
    </cfRule>
    <cfRule type="expression" dxfId="18" priority="22">
      <formula>F7&gt;5*E7</formula>
    </cfRule>
  </conditionalFormatting>
  <conditionalFormatting sqref="H6:H45">
    <cfRule type="cellIs" dxfId="17" priority="19" operator="lessThan">
      <formula>G6</formula>
    </cfRule>
    <cfRule type="expression" dxfId="16" priority="20">
      <formula>H6&gt;5*G6</formula>
    </cfRule>
  </conditionalFormatting>
  <conditionalFormatting sqref="J6:J45">
    <cfRule type="cellIs" dxfId="15" priority="17" operator="lessThan">
      <formula>I6</formula>
    </cfRule>
    <cfRule type="expression" dxfId="14" priority="18">
      <formula>J6&gt;5*I6</formula>
    </cfRule>
  </conditionalFormatting>
  <conditionalFormatting sqref="O6:O45">
    <cfRule type="cellIs" dxfId="13" priority="15" operator="lessThan">
      <formula>N6</formula>
    </cfRule>
    <cfRule type="expression" dxfId="12" priority="16">
      <formula>O6&gt;5*N6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2014-12-19T07:51:57Z</cp:lastPrinted>
  <dcterms:created xsi:type="dcterms:W3CDTF">2006-09-16T00:00:00Z</dcterms:created>
  <dcterms:modified xsi:type="dcterms:W3CDTF">2015-05-29T10:31:28Z</dcterms:modified>
</cp:coreProperties>
</file>