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<sst xmlns="http://schemas.openxmlformats.org/spreadsheetml/2006/main" count="420" uniqueCount="84">
  <si>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</si>
  <si>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</si>
  <si>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</si>
  <si>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</si>
  <si>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</si>
  <si>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</si>
  <si>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</si>
  <si>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</si>
  <si>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</si>
  <si>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</si>
  <si>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</si>
  <si>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</si>
  <si>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</si>
  <si>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</si>
  <si>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</si>
  <si>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</si>
  <si>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</si>
  <si>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</si>
  <si>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</si>
  <si>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</si>
  <si>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</si>
  <si>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</si>
  <si>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</si>
  <si>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</si>
  <si>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</si>
  <si>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</si>
  <si>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</si>
  <si>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</si>
  <si>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</si>
  <si>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</si>
  <si>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</si>
  <si>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</si>
  <si>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</si>
  <si>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</si>
  <si>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</si>
  <si>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</si>
  <si>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</si>
  <si>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</si>
  <si>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</si>
  <si>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</si>
  <si>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</si>
  <si>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</si>
  <si>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</si>
  <si>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</si>
  <si>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</si>
  <si>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</si>
  <si>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</si>
  <si>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</si>
  <si>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</si>
  <si>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</si>
  <si>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</si>
  <si>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</si>
  <si>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</si>
  <si>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</si>
  <si>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</si>
  <si>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</si>
  <si>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</si>
  <si>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</si>
  <si>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</si>
  <si>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</si>
  <si>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</si>
  <si>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</si>
  <si>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</si>
  <si>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</si>
  <si>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</si>
  <si>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</si>
  <si>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</si>
  <si>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</si>
  <si>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</si>
  <si>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</si>
  <si>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"Дикси"
ЗАО "Дикси",
пр.Василье-
ва , д.32а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</si>
  <si>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</si>
  <si>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</si>
  <si>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</si>
  <si>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</si>
  <si>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</si>
  <si>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</si>
  <si>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</si>
  <si>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</si>
  <si>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</si>
  <si>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магазин
"Реал Фрут",
ООО
"Реал Фрут"
ул.Радищева, д.6 б</t>
  </si>
  <si>
    <t>павильон
ИП Никола-
ев Н.Н.,
ул.Железно-
дорожная Рядом с д.№33</t>
  </si>
  <si>
    <t>магазин
"Велико-
лукский",
ул.Ломоносова д.70</t>
  </si>
  <si>
    <t xml:space="preserve">Результаты мониторинга цен на фиксированный набор товаров в Валдайском муниципальном районе по состоянию на 08.12.2014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</si>
</sst>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topLeftCell="C1" zoomScale="70" zoomScaleNormal="70" workbookViewId="0">
      <selection activeCell="C2" sqref="C2:AW2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1" t="s">
        <v>4</v>
      </c>
      <c r="AV1" s="41"/>
      <c r="AW1" s="41"/>
    </row>
    <row r="2" spans="1:67" ht="30" customHeight="1">
      <c r="C2" s="42" t="s">
        <v>83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</row>
    <row r="3" spans="1:67" ht="29.25" customHeight="1">
      <c r="A3" s="43" t="s">
        <v>41</v>
      </c>
      <c r="B3" s="46" t="s">
        <v>48</v>
      </c>
      <c r="C3" s="46" t="s">
        <v>47</v>
      </c>
      <c r="D3" s="46" t="s">
        <v>0</v>
      </c>
      <c r="E3" s="38" t="s">
        <v>1</v>
      </c>
      <c r="F3" s="39"/>
      <c r="G3" s="39"/>
      <c r="H3" s="39"/>
      <c r="I3" s="39"/>
      <c r="J3" s="39"/>
      <c r="K3" s="39"/>
      <c r="L3" s="39"/>
      <c r="M3" s="40"/>
      <c r="N3" s="38" t="s">
        <v>57</v>
      </c>
      <c r="O3" s="39"/>
      <c r="P3" s="39"/>
      <c r="Q3" s="39"/>
      <c r="R3" s="39"/>
      <c r="S3" s="39"/>
      <c r="T3" s="39"/>
      <c r="U3" s="39"/>
      <c r="V3" s="40"/>
      <c r="W3" s="38" t="s">
        <v>2</v>
      </c>
      <c r="X3" s="39"/>
      <c r="Y3" s="39"/>
      <c r="Z3" s="39"/>
      <c r="AA3" s="39"/>
      <c r="AB3" s="39"/>
      <c r="AC3" s="39"/>
      <c r="AD3" s="39"/>
      <c r="AE3" s="40"/>
      <c r="AF3" s="38" t="s">
        <v>3</v>
      </c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40"/>
      <c r="AS3" s="38" t="s">
        <v>42</v>
      </c>
      <c r="AT3" s="39"/>
      <c r="AU3" s="39"/>
      <c r="AV3" s="39"/>
      <c r="AW3" s="40"/>
      <c r="AY3" s="28" t="s">
        <v>60</v>
      </c>
      <c r="AZ3" s="29"/>
      <c r="BA3" s="30"/>
      <c r="BB3" s="28" t="s">
        <v>61</v>
      </c>
      <c r="BC3" s="29"/>
      <c r="BD3" s="30"/>
      <c r="BE3" s="28" t="s">
        <v>62</v>
      </c>
      <c r="BF3" s="29"/>
      <c r="BG3" s="30"/>
      <c r="BH3" s="28" t="s">
        <v>63</v>
      </c>
      <c r="BI3" s="29"/>
      <c r="BJ3" s="30"/>
      <c r="BK3" s="31" t="s">
        <v>64</v>
      </c>
      <c r="BL3" s="33"/>
      <c r="BM3" s="32"/>
      <c r="BN3" s="31" t="s">
        <v>65</v>
      </c>
      <c r="BO3" s="32"/>
    </row>
    <row r="4" spans="1:67" ht="106.5" customHeight="1">
      <c r="A4" s="44"/>
      <c r="B4" s="47"/>
      <c r="C4" s="47"/>
      <c r="D4" s="47"/>
      <c r="E4" s="36" t="s">
        <v>76</v>
      </c>
      <c r="F4" s="37"/>
      <c r="G4" s="36" t="s">
        <v>70</v>
      </c>
      <c r="H4" s="37"/>
      <c r="I4" s="36" t="s">
        <v>75</v>
      </c>
      <c r="J4" s="37"/>
      <c r="K4" s="38" t="s">
        <v>56</v>
      </c>
      <c r="L4" s="39"/>
      <c r="M4" s="40"/>
      <c r="N4" s="36" t="s">
        <v>79</v>
      </c>
      <c r="O4" s="37"/>
      <c r="P4" s="36" t="s">
        <v>71</v>
      </c>
      <c r="Q4" s="37"/>
      <c r="R4" s="36" t="s">
        <v>82</v>
      </c>
      <c r="S4" s="37"/>
      <c r="T4" s="38" t="s">
        <v>56</v>
      </c>
      <c r="U4" s="39"/>
      <c r="V4" s="40"/>
      <c r="W4" s="36" t="s">
        <v>72</v>
      </c>
      <c r="X4" s="37"/>
      <c r="Y4" s="36" t="s">
        <v>80</v>
      </c>
      <c r="Z4" s="37"/>
      <c r="AA4" s="36" t="s">
        <v>73</v>
      </c>
      <c r="AB4" s="37"/>
      <c r="AC4" s="38" t="s">
        <v>56</v>
      </c>
      <c r="AD4" s="39"/>
      <c r="AE4" s="40"/>
      <c r="AF4" s="36" t="s">
        <v>81</v>
      </c>
      <c r="AG4" s="37"/>
      <c r="AH4" s="38"/>
      <c r="AI4" s="40"/>
      <c r="AJ4" s="38"/>
      <c r="AK4" s="40"/>
      <c r="AL4" s="38"/>
      <c r="AM4" s="40"/>
      <c r="AN4" s="38"/>
      <c r="AO4" s="40"/>
      <c r="AP4" s="38" t="s">
        <v>56</v>
      </c>
      <c r="AQ4" s="39"/>
      <c r="AR4" s="40"/>
      <c r="AS4" s="36" t="s">
        <v>74</v>
      </c>
      <c r="AT4" s="37"/>
      <c r="AU4" s="38" t="s">
        <v>56</v>
      </c>
      <c r="AV4" s="39"/>
      <c r="AW4" s="40"/>
      <c r="AY4" s="28" t="s">
        <v>66</v>
      </c>
      <c r="AZ4" s="30"/>
      <c r="BA4" s="34" t="s">
        <v>67</v>
      </c>
      <c r="BB4" s="28" t="s">
        <v>66</v>
      </c>
      <c r="BC4" s="30"/>
      <c r="BD4" s="34" t="s">
        <v>67</v>
      </c>
      <c r="BE4" s="28" t="s">
        <v>66</v>
      </c>
      <c r="BF4" s="30"/>
      <c r="BG4" s="34" t="s">
        <v>67</v>
      </c>
      <c r="BH4" s="28" t="s">
        <v>66</v>
      </c>
      <c r="BI4" s="30"/>
      <c r="BJ4" s="34" t="s">
        <v>67</v>
      </c>
      <c r="BK4" s="28" t="s">
        <v>66</v>
      </c>
      <c r="BL4" s="30"/>
      <c r="BM4" s="34" t="s">
        <v>67</v>
      </c>
      <c r="BN4" s="28" t="s">
        <v>66</v>
      </c>
      <c r="BO4" s="30"/>
    </row>
    <row r="5" spans="1:67" ht="38.25">
      <c r="A5" s="45"/>
      <c r="B5" s="48"/>
      <c r="C5" s="48"/>
      <c r="D5" s="47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5"/>
      <c r="BB5" s="15" t="s">
        <v>68</v>
      </c>
      <c r="BC5" s="15" t="s">
        <v>69</v>
      </c>
      <c r="BD5" s="35"/>
      <c r="BE5" s="15" t="s">
        <v>68</v>
      </c>
      <c r="BF5" s="15" t="s">
        <v>69</v>
      </c>
      <c r="BG5" s="35"/>
      <c r="BH5" s="15" t="s">
        <v>68</v>
      </c>
      <c r="BI5" s="15" t="s">
        <v>69</v>
      </c>
      <c r="BJ5" s="35"/>
      <c r="BK5" s="15" t="s">
        <v>68</v>
      </c>
      <c r="BL5" s="15" t="s">
        <v>69</v>
      </c>
      <c r="BM5" s="35"/>
      <c r="BN5" s="15" t="s">
        <v>68</v>
      </c>
      <c r="BO5" s="15" t="s">
        <v>69</v>
      </c>
    </row>
    <row r="6" spans="1:67">
      <c r="A6" s="19">
        <v>41981</v>
      </c>
      <c r="B6" s="7" t="s">
        <v>58</v>
      </c>
      <c r="C6" s="1">
        <v>1</v>
      </c>
      <c r="D6" s="11" t="s">
        <v>5</v>
      </c>
      <c r="E6" s="21">
        <v>19.25</v>
      </c>
      <c r="F6" s="27">
        <v>28.95</v>
      </c>
      <c r="G6" s="22">
        <v>27</v>
      </c>
      <c r="H6" s="27">
        <v>32.4</v>
      </c>
      <c r="I6" s="22">
        <v>34.299999999999997</v>
      </c>
      <c r="J6" s="27">
        <v>47.5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37</v>
      </c>
      <c r="P6" s="23">
        <v>25.6</v>
      </c>
      <c r="Q6" s="27">
        <v>44.5</v>
      </c>
      <c r="R6" s="23">
        <v>21.5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22</v>
      </c>
      <c r="X6" s="27">
        <v>35</v>
      </c>
      <c r="Y6" s="23">
        <v>26</v>
      </c>
      <c r="Z6" s="27">
        <v>34</v>
      </c>
      <c r="AA6" s="23">
        <v>26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27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26.85</v>
      </c>
      <c r="AZ6" s="16">
        <f t="shared" ref="AZ6:AZ45" si="3">IF(SUM(F6,H6,J6)=0,"",ROUND(AVERAGE(F6,H6,J6),2))</f>
        <v>36.28</v>
      </c>
      <c r="BA6" s="17">
        <f t="shared" ref="BA6:BA45" si="4">M6</f>
        <v>100</v>
      </c>
      <c r="BB6" s="16">
        <f t="shared" ref="BB6:BB45" si="5">IF(SUM(N6,P6,R6)=0,"",ROUND(AVERAGE(N6,P6,R6),2))</f>
        <v>24.37</v>
      </c>
      <c r="BC6" s="16">
        <f t="shared" ref="BC6:BC45" si="6">IF(SUM(O6,Q6,S6)=0,"",ROUND(AVERAGE(O6,Q6,S6),2))</f>
        <v>37.130000000000003</v>
      </c>
      <c r="BD6" s="17">
        <f t="shared" ref="BD6:BD45" si="7">V6</f>
        <v>100</v>
      </c>
      <c r="BE6" s="16">
        <f t="shared" ref="BE6:BE45" si="8">IF(SUM(W6,Y6,AA6)=0,"",ROUND(AVERAGE(W6,Y6,AA6),2))</f>
        <v>24.67</v>
      </c>
      <c r="BF6" s="16">
        <f t="shared" ref="BF6:BF45" si="9">IF(SUM(X6,Z6,AB6)=0,"",ROUND(AVERAGE(X6,Z6,AB6),2))</f>
        <v>34</v>
      </c>
      <c r="BG6" s="17">
        <f>AE6</f>
        <v>100</v>
      </c>
      <c r="BH6" s="17">
        <f>IF(SUM(AF6,AH6,AJ6,AL6,AN6)=0,"",AVERAGE(AF6,AH6,AJ6,AL6,AN6))</f>
        <v>27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25.72</v>
      </c>
      <c r="BO6" s="18">
        <f t="shared" ref="BO6:BO45" si="15">ROUND(AVERAGE(AZ6,BC6,BF6,BI6,BL6),2)</f>
        <v>33.6</v>
      </c>
    </row>
    <row r="7" spans="1:67">
      <c r="A7" s="19">
        <v>41981</v>
      </c>
      <c r="B7" s="7" t="s">
        <v>58</v>
      </c>
      <c r="C7" s="1">
        <v>2</v>
      </c>
      <c r="D7" s="11" t="s">
        <v>6</v>
      </c>
      <c r="E7" s="21">
        <v>41.88</v>
      </c>
      <c r="F7" s="27">
        <v>41.88</v>
      </c>
      <c r="G7" s="22">
        <v>28.78</v>
      </c>
      <c r="H7" s="27">
        <v>41.5</v>
      </c>
      <c r="I7" s="22">
        <v>28.71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41.7</v>
      </c>
      <c r="Q7" s="27">
        <v>60.5</v>
      </c>
      <c r="R7" s="23">
        <v>34.44</v>
      </c>
      <c r="S7" s="27">
        <v>42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46.55</v>
      </c>
      <c r="Z7" s="27">
        <v>64.44</v>
      </c>
      <c r="AA7" s="23">
        <v>33.33</v>
      </c>
      <c r="AB7" s="27">
        <v>47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43</v>
      </c>
      <c r="AG7" s="27">
        <v>62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33.119999999999997</v>
      </c>
      <c r="AZ7" s="16">
        <f t="shared" si="3"/>
        <v>56.76</v>
      </c>
      <c r="BA7" s="17">
        <f t="shared" si="4"/>
        <v>100</v>
      </c>
      <c r="BB7" s="16">
        <f t="shared" si="5"/>
        <v>35.75</v>
      </c>
      <c r="BC7" s="16">
        <f t="shared" si="6"/>
        <v>51.94</v>
      </c>
      <c r="BD7" s="17">
        <f t="shared" si="7"/>
        <v>100</v>
      </c>
      <c r="BE7" s="16">
        <f t="shared" si="8"/>
        <v>40.700000000000003</v>
      </c>
      <c r="BF7" s="16">
        <f t="shared" si="9"/>
        <v>62.7</v>
      </c>
      <c r="BG7" s="17">
        <f t="shared" ref="BG7:BG45" si="24">AE7</f>
        <v>100</v>
      </c>
      <c r="BH7" s="17">
        <f t="shared" ref="BH7:BI45" si="25">IF(SUM(AF7,AH7,AJ7,AL7,AN7)=0,"",AVERAGE(AF7,AH7,AJ7,AL7,AN7))</f>
        <v>43</v>
      </c>
      <c r="BI7" s="17">
        <f t="shared" si="25"/>
        <v>62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38.14</v>
      </c>
      <c r="BO7" s="18">
        <f t="shared" si="15"/>
        <v>58.35</v>
      </c>
    </row>
    <row r="8" spans="1:67">
      <c r="A8" s="19">
        <v>41981</v>
      </c>
      <c r="B8" s="7" t="s">
        <v>58</v>
      </c>
      <c r="C8" s="1">
        <v>3</v>
      </c>
      <c r="D8" s="11" t="s">
        <v>7</v>
      </c>
      <c r="E8" s="21">
        <v>69.12</v>
      </c>
      <c r="F8" s="27">
        <v>69.12</v>
      </c>
      <c r="G8" s="22">
        <v>60</v>
      </c>
      <c r="H8" s="27">
        <v>60</v>
      </c>
      <c r="I8" s="22">
        <v>52.22</v>
      </c>
      <c r="J8" s="27">
        <v>52.22</v>
      </c>
      <c r="K8" s="10">
        <v>3</v>
      </c>
      <c r="L8" s="13">
        <f t="shared" si="16"/>
        <v>3</v>
      </c>
      <c r="M8" s="9">
        <f t="shared" si="17"/>
        <v>100</v>
      </c>
      <c r="N8" s="23">
        <v>77.66</v>
      </c>
      <c r="O8" s="27">
        <v>77.66</v>
      </c>
      <c r="P8" s="23">
        <v>57</v>
      </c>
      <c r="Q8" s="27">
        <v>57</v>
      </c>
      <c r="R8" s="23" t="s">
        <v>59</v>
      </c>
      <c r="S8" s="27" t="s">
        <v>59</v>
      </c>
      <c r="T8" s="10">
        <v>3</v>
      </c>
      <c r="U8" s="13">
        <f t="shared" si="0"/>
        <v>2</v>
      </c>
      <c r="V8" s="9">
        <f t="shared" si="18"/>
        <v>66.666666666666657</v>
      </c>
      <c r="W8" s="23">
        <v>72.5</v>
      </c>
      <c r="X8" s="27">
        <v>72.5</v>
      </c>
      <c r="Y8" s="23">
        <v>56.67</v>
      </c>
      <c r="Z8" s="27">
        <v>56.67</v>
      </c>
      <c r="AA8" s="23">
        <v>52.22</v>
      </c>
      <c r="AB8" s="27">
        <v>52.22</v>
      </c>
      <c r="AC8" s="10">
        <v>3</v>
      </c>
      <c r="AD8" s="13">
        <f t="shared" si="1"/>
        <v>3</v>
      </c>
      <c r="AE8" s="9">
        <f t="shared" si="19"/>
        <v>100</v>
      </c>
      <c r="AF8" s="23">
        <v>57</v>
      </c>
      <c r="AG8" s="27">
        <v>57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60.45</v>
      </c>
      <c r="AZ8" s="16">
        <f t="shared" si="3"/>
        <v>60.45</v>
      </c>
      <c r="BA8" s="17">
        <f t="shared" si="4"/>
        <v>100</v>
      </c>
      <c r="BB8" s="16">
        <f t="shared" si="5"/>
        <v>67.33</v>
      </c>
      <c r="BC8" s="16">
        <f t="shared" si="6"/>
        <v>67.33</v>
      </c>
      <c r="BD8" s="17">
        <f t="shared" si="7"/>
        <v>66.666666666666657</v>
      </c>
      <c r="BE8" s="16">
        <f t="shared" si="8"/>
        <v>60.46</v>
      </c>
      <c r="BF8" s="16">
        <f t="shared" si="9"/>
        <v>60.46</v>
      </c>
      <c r="BG8" s="17">
        <f t="shared" si="24"/>
        <v>100</v>
      </c>
      <c r="BH8" s="17">
        <f t="shared" si="25"/>
        <v>57</v>
      </c>
      <c r="BI8" s="17">
        <f t="shared" si="25"/>
        <v>57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61.31</v>
      </c>
      <c r="BO8" s="18">
        <f t="shared" si="15"/>
        <v>61.31</v>
      </c>
    </row>
    <row r="9" spans="1:67">
      <c r="A9" s="19">
        <v>41981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46.67</v>
      </c>
      <c r="O9" s="27">
        <v>88.88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72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36.79</v>
      </c>
      <c r="BC9" s="16">
        <f t="shared" si="6"/>
        <v>94.32</v>
      </c>
      <c r="BD9" s="17">
        <f t="shared" si="7"/>
        <v>100</v>
      </c>
      <c r="BE9" s="16">
        <f t="shared" si="8"/>
        <v>28.67</v>
      </c>
      <c r="BF9" s="16">
        <f t="shared" si="9"/>
        <v>49.85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29.96</v>
      </c>
      <c r="BO9" s="18">
        <f t="shared" si="15"/>
        <v>72.94</v>
      </c>
    </row>
    <row r="10" spans="1:67">
      <c r="A10" s="19">
        <v>41981</v>
      </c>
      <c r="B10" s="7" t="s">
        <v>58</v>
      </c>
      <c r="C10" s="1">
        <v>5</v>
      </c>
      <c r="D10" s="11" t="s">
        <v>9</v>
      </c>
      <c r="E10" s="21">
        <v>40.9</v>
      </c>
      <c r="F10" s="27">
        <v>70.900000000000006</v>
      </c>
      <c r="G10" s="22">
        <v>53.33</v>
      </c>
      <c r="H10" s="27">
        <v>69</v>
      </c>
      <c r="I10" s="22">
        <v>44.63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56.66</v>
      </c>
      <c r="Q10" s="27">
        <v>75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45.65</v>
      </c>
      <c r="X10" s="27">
        <v>74</v>
      </c>
      <c r="Y10" s="23">
        <v>36</v>
      </c>
      <c r="Z10" s="27">
        <v>74</v>
      </c>
      <c r="AA10" s="23">
        <v>48.88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46.29</v>
      </c>
      <c r="AZ10" s="16">
        <f t="shared" si="3"/>
        <v>74.069999999999993</v>
      </c>
      <c r="BA10" s="17">
        <f t="shared" si="4"/>
        <v>100</v>
      </c>
      <c r="BB10" s="16">
        <f t="shared" si="5"/>
        <v>50.4</v>
      </c>
      <c r="BC10" s="16">
        <f t="shared" si="6"/>
        <v>69.52</v>
      </c>
      <c r="BD10" s="17">
        <f t="shared" si="7"/>
        <v>100</v>
      </c>
      <c r="BE10" s="16">
        <f t="shared" si="8"/>
        <v>43.51</v>
      </c>
      <c r="BF10" s="16">
        <f t="shared" si="9"/>
        <v>72.67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50.47</v>
      </c>
      <c r="BO10" s="18">
        <f t="shared" si="15"/>
        <v>71.569999999999993</v>
      </c>
    </row>
    <row r="11" spans="1:67">
      <c r="A11" s="19">
        <v>41981</v>
      </c>
      <c r="B11" s="7" t="s">
        <v>58</v>
      </c>
      <c r="C11" s="1">
        <v>6</v>
      </c>
      <c r="D11" s="11" t="s">
        <v>10</v>
      </c>
      <c r="E11" s="21">
        <v>36</v>
      </c>
      <c r="F11" s="27">
        <v>39.979999999999997</v>
      </c>
      <c r="G11" s="22">
        <v>35.200000000000003</v>
      </c>
      <c r="H11" s="27">
        <v>35.4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39.9</v>
      </c>
      <c r="O11" s="27">
        <v>39.9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42</v>
      </c>
      <c r="X11" s="27">
        <v>42</v>
      </c>
      <c r="Y11" s="23">
        <v>38</v>
      </c>
      <c r="Z11" s="27">
        <v>38</v>
      </c>
      <c r="AA11" s="23">
        <v>38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35.590000000000003</v>
      </c>
      <c r="AZ11" s="16">
        <f t="shared" si="3"/>
        <v>40.86</v>
      </c>
      <c r="BA11" s="17">
        <f t="shared" si="4"/>
        <v>100</v>
      </c>
      <c r="BB11" s="16">
        <f t="shared" si="5"/>
        <v>39.46</v>
      </c>
      <c r="BC11" s="16">
        <f t="shared" si="6"/>
        <v>39.46</v>
      </c>
      <c r="BD11" s="17">
        <f t="shared" si="7"/>
        <v>100</v>
      </c>
      <c r="BE11" s="16">
        <f t="shared" si="8"/>
        <v>39.33</v>
      </c>
      <c r="BF11" s="16">
        <f t="shared" si="9"/>
        <v>39.67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38.6</v>
      </c>
      <c r="BO11" s="18">
        <f t="shared" si="15"/>
        <v>40</v>
      </c>
    </row>
    <row r="12" spans="1:67">
      <c r="A12" s="19">
        <v>41981</v>
      </c>
      <c r="B12" s="7" t="s">
        <v>58</v>
      </c>
      <c r="C12" s="1">
        <v>7</v>
      </c>
      <c r="D12" s="11" t="s">
        <v>45</v>
      </c>
      <c r="E12" s="21">
        <v>7.9</v>
      </c>
      <c r="F12" s="27">
        <v>7.9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9.1999999999999993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12.01</v>
      </c>
    </row>
    <row r="13" spans="1:67">
      <c r="A13" s="19">
        <v>41981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322</v>
      </c>
      <c r="H13" s="27">
        <v>685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3">
        <v>295</v>
      </c>
      <c r="Q13" s="27">
        <v>760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680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400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398.33</v>
      </c>
      <c r="AZ13" s="16">
        <f t="shared" si="3"/>
        <v>718</v>
      </c>
      <c r="BA13" s="17">
        <f t="shared" si="4"/>
        <v>100</v>
      </c>
      <c r="BB13" s="16">
        <f t="shared" si="5"/>
        <v>312.5</v>
      </c>
      <c r="BC13" s="16">
        <f t="shared" si="6"/>
        <v>600</v>
      </c>
      <c r="BD13" s="17">
        <f t="shared" si="7"/>
        <v>66.666666666666657</v>
      </c>
      <c r="BE13" s="16">
        <f t="shared" si="8"/>
        <v>253.33</v>
      </c>
      <c r="BF13" s="16">
        <f t="shared" si="9"/>
        <v>626</v>
      </c>
      <c r="BG13" s="17">
        <f t="shared" si="24"/>
        <v>100</v>
      </c>
      <c r="BH13" s="17">
        <f t="shared" si="25"/>
        <v>250</v>
      </c>
      <c r="BI13" s="17">
        <f t="shared" si="25"/>
        <v>400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303.54000000000002</v>
      </c>
      <c r="BO13" s="18">
        <f t="shared" si="15"/>
        <v>586</v>
      </c>
    </row>
    <row r="14" spans="1:67">
      <c r="A14" s="19">
        <v>41981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86.2</v>
      </c>
      <c r="Q14" s="27">
        <v>86.2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44</v>
      </c>
      <c r="X14" s="27">
        <v>44</v>
      </c>
      <c r="Y14" s="23">
        <v>55</v>
      </c>
      <c r="Z14" s="27">
        <v>55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74.099999999999994</v>
      </c>
      <c r="BC14" s="16">
        <f t="shared" si="6"/>
        <v>74.099999999999994</v>
      </c>
      <c r="BD14" s="17">
        <f t="shared" si="7"/>
        <v>66.666666666666657</v>
      </c>
      <c r="BE14" s="16">
        <f t="shared" si="8"/>
        <v>49.5</v>
      </c>
      <c r="BF14" s="16">
        <f t="shared" si="9"/>
        <v>49.5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55.13</v>
      </c>
      <c r="BO14" s="18">
        <f t="shared" si="15"/>
        <v>60.05</v>
      </c>
    </row>
    <row r="15" spans="1:67">
      <c r="A15" s="19">
        <v>41981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220.4</v>
      </c>
      <c r="Q15" s="27">
        <v>314.7</v>
      </c>
      <c r="R15" s="23">
        <v>179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150</v>
      </c>
      <c r="X15" s="27">
        <v>291</v>
      </c>
      <c r="Y15" s="23">
        <v>182</v>
      </c>
      <c r="Z15" s="27">
        <v>298</v>
      </c>
      <c r="AA15" s="23">
        <v>215</v>
      </c>
      <c r="AB15" s="27">
        <v>279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242.8</v>
      </c>
      <c r="BC15" s="16">
        <f t="shared" si="6"/>
        <v>326.23</v>
      </c>
      <c r="BD15" s="17">
        <f t="shared" si="7"/>
        <v>100</v>
      </c>
      <c r="BE15" s="16">
        <f t="shared" si="8"/>
        <v>182.33</v>
      </c>
      <c r="BF15" s="16">
        <f t="shared" si="9"/>
        <v>289.33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188.1</v>
      </c>
      <c r="BO15" s="18">
        <f t="shared" si="15"/>
        <v>303.67</v>
      </c>
    </row>
    <row r="16" spans="1:67">
      <c r="A16" s="19">
        <v>41981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242.1</v>
      </c>
      <c r="Q16" s="27">
        <v>354.8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198</v>
      </c>
      <c r="X16" s="27">
        <v>350</v>
      </c>
      <c r="Y16" s="23">
        <v>273</v>
      </c>
      <c r="Z16" s="27">
        <v>451</v>
      </c>
      <c r="AA16" s="23">
        <v>323</v>
      </c>
      <c r="AB16" s="27">
        <v>438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208.37</v>
      </c>
      <c r="BC16" s="16">
        <f t="shared" si="6"/>
        <v>355.6</v>
      </c>
      <c r="BD16" s="17">
        <f t="shared" si="7"/>
        <v>100</v>
      </c>
      <c r="BE16" s="16">
        <f t="shared" si="8"/>
        <v>264.67</v>
      </c>
      <c r="BF16" s="16">
        <f t="shared" si="9"/>
        <v>413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242.19</v>
      </c>
      <c r="BO16" s="18">
        <f t="shared" si="15"/>
        <v>354.88</v>
      </c>
    </row>
    <row r="17" spans="1:67">
      <c r="A17" s="19">
        <v>41981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380</v>
      </c>
      <c r="X17" s="27">
        <v>605</v>
      </c>
      <c r="Y17" s="23">
        <v>493</v>
      </c>
      <c r="Z17" s="27">
        <v>493</v>
      </c>
      <c r="AA17" s="23">
        <v>624</v>
      </c>
      <c r="AB17" s="27">
        <v>832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499</v>
      </c>
      <c r="BF17" s="16">
        <f t="shared" si="9"/>
        <v>643.33000000000004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484.27</v>
      </c>
      <c r="BO17" s="18">
        <f t="shared" si="15"/>
        <v>638.39</v>
      </c>
    </row>
    <row r="18" spans="1:67">
      <c r="A18" s="19">
        <v>41981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339</v>
      </c>
      <c r="S18" s="27">
        <v>339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344.5</v>
      </c>
      <c r="BC18" s="16">
        <f t="shared" si="6"/>
        <v>344.5</v>
      </c>
      <c r="BD18" s="17">
        <f t="shared" si="7"/>
        <v>66.666666666666657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328.17</v>
      </c>
      <c r="BO18" s="18">
        <f t="shared" si="15"/>
        <v>344.83</v>
      </c>
    </row>
    <row r="19" spans="1:67">
      <c r="A19" s="19">
        <v>41981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255</v>
      </c>
      <c r="O19" s="27">
        <v>270</v>
      </c>
      <c r="P19" s="23">
        <v>250</v>
      </c>
      <c r="Q19" s="27">
        <v>350</v>
      </c>
      <c r="R19" s="23">
        <v>219</v>
      </c>
      <c r="S19" s="27">
        <v>310</v>
      </c>
      <c r="T19" s="10">
        <v>3</v>
      </c>
      <c r="U19" s="13">
        <f t="shared" si="0"/>
        <v>3</v>
      </c>
      <c r="V19" s="9">
        <f t="shared" si="18"/>
        <v>100</v>
      </c>
      <c r="W19" s="23">
        <v>255</v>
      </c>
      <c r="X19" s="27">
        <v>340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241.33</v>
      </c>
      <c r="BC19" s="16">
        <f t="shared" si="6"/>
        <v>310</v>
      </c>
      <c r="BD19" s="17">
        <f t="shared" si="7"/>
        <v>100</v>
      </c>
      <c r="BE19" s="16">
        <f t="shared" si="8"/>
        <v>255</v>
      </c>
      <c r="BF19" s="16">
        <f t="shared" si="9"/>
        <v>340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209.06</v>
      </c>
      <c r="BO19" s="18">
        <f t="shared" si="15"/>
        <v>334.75</v>
      </c>
    </row>
    <row r="20" spans="1:67">
      <c r="A20" s="19">
        <v>41981</v>
      </c>
      <c r="B20" s="7" t="s">
        <v>58</v>
      </c>
      <c r="C20" s="1">
        <v>15</v>
      </c>
      <c r="D20" s="11" t="s">
        <v>18</v>
      </c>
      <c r="E20" s="21">
        <v>97.3</v>
      </c>
      <c r="F20" s="27">
        <v>100.8</v>
      </c>
      <c r="G20" s="22">
        <v>115.9</v>
      </c>
      <c r="H20" s="27">
        <v>131.9</v>
      </c>
      <c r="I20" s="22">
        <v>132.80000000000001</v>
      </c>
      <c r="J20" s="27">
        <v>132.80000000000001</v>
      </c>
      <c r="K20" s="10">
        <v>3</v>
      </c>
      <c r="L20" s="13">
        <f t="shared" si="16"/>
        <v>3</v>
      </c>
      <c r="M20" s="9">
        <f t="shared" si="17"/>
        <v>100</v>
      </c>
      <c r="N20" s="23">
        <v>145</v>
      </c>
      <c r="O20" s="27">
        <v>145</v>
      </c>
      <c r="P20" s="23">
        <v>130</v>
      </c>
      <c r="Q20" s="27">
        <v>130</v>
      </c>
      <c r="R20" s="23">
        <v>134</v>
      </c>
      <c r="S20" s="27">
        <v>134</v>
      </c>
      <c r="T20" s="10">
        <v>3</v>
      </c>
      <c r="U20" s="13">
        <f t="shared" si="0"/>
        <v>3</v>
      </c>
      <c r="V20" s="9">
        <f t="shared" si="18"/>
        <v>100</v>
      </c>
      <c r="W20" s="23">
        <v>130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115.33</v>
      </c>
      <c r="AZ20" s="16">
        <f t="shared" si="3"/>
        <v>121.83</v>
      </c>
      <c r="BA20" s="17">
        <f t="shared" si="4"/>
        <v>100</v>
      </c>
      <c r="BB20" s="16">
        <f t="shared" si="5"/>
        <v>136.33000000000001</v>
      </c>
      <c r="BC20" s="16">
        <f t="shared" si="6"/>
        <v>136.33000000000001</v>
      </c>
      <c r="BD20" s="17">
        <f t="shared" si="7"/>
        <v>100</v>
      </c>
      <c r="BE20" s="16">
        <f t="shared" si="8"/>
        <v>114.95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122.2</v>
      </c>
      <c r="BO20" s="18">
        <f t="shared" si="15"/>
        <v>124.54</v>
      </c>
    </row>
    <row r="21" spans="1:67">
      <c r="A21" s="19">
        <v>41981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58</v>
      </c>
      <c r="H21" s="27">
        <v>176.3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51.4</v>
      </c>
      <c r="Q21" s="27">
        <v>137.9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71</v>
      </c>
      <c r="X21" s="27">
        <v>237</v>
      </c>
      <c r="Y21" s="23">
        <v>78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46.74</v>
      </c>
      <c r="AZ21" s="16">
        <f t="shared" si="3"/>
        <v>156.4</v>
      </c>
      <c r="BA21" s="17">
        <f t="shared" si="4"/>
        <v>100</v>
      </c>
      <c r="BB21" s="16">
        <f t="shared" si="5"/>
        <v>53.2</v>
      </c>
      <c r="BC21" s="16">
        <f t="shared" si="6"/>
        <v>183.95</v>
      </c>
      <c r="BD21" s="17">
        <f t="shared" si="7"/>
        <v>66.666666666666657</v>
      </c>
      <c r="BE21" s="16">
        <f t="shared" si="8"/>
        <v>74.5</v>
      </c>
      <c r="BF21" s="16">
        <f t="shared" si="9"/>
        <v>198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54.86</v>
      </c>
      <c r="BO21" s="18">
        <f t="shared" si="15"/>
        <v>182.09</v>
      </c>
    </row>
    <row r="22" spans="1:67">
      <c r="A22" s="19">
        <v>41981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216</v>
      </c>
      <c r="Q22" s="27">
        <v>349.4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131</v>
      </c>
      <c r="X22" s="27">
        <v>375</v>
      </c>
      <c r="Y22" s="23" t="s">
        <v>59</v>
      </c>
      <c r="Z22" s="27" t="s">
        <v>59</v>
      </c>
      <c r="AA22" s="23" t="s">
        <v>59</v>
      </c>
      <c r="AB22" s="27" t="s">
        <v>59</v>
      </c>
      <c r="AC22" s="10">
        <v>3</v>
      </c>
      <c r="AD22" s="13">
        <f t="shared" si="1"/>
        <v>1</v>
      </c>
      <c r="AE22" s="9">
        <f t="shared" si="19"/>
        <v>33.333333333333329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273</v>
      </c>
      <c r="BC22" s="16">
        <f t="shared" si="6"/>
        <v>339.7</v>
      </c>
      <c r="BD22" s="17">
        <f t="shared" si="7"/>
        <v>66.666666666666657</v>
      </c>
      <c r="BE22" s="16">
        <f t="shared" si="8"/>
        <v>131</v>
      </c>
      <c r="BF22" s="16">
        <f t="shared" si="9"/>
        <v>375</v>
      </c>
      <c r="BG22" s="17">
        <f t="shared" si="24"/>
        <v>33.333333333333329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228.6</v>
      </c>
      <c r="BO22" s="18">
        <f t="shared" si="15"/>
        <v>366.62</v>
      </c>
    </row>
    <row r="23" spans="1:67">
      <c r="A23" s="19">
        <v>41981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149.9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130</v>
      </c>
      <c r="O23" s="27">
        <v>130</v>
      </c>
      <c r="P23" s="23">
        <v>118.5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79</v>
      </c>
      <c r="X23" s="27">
        <v>292</v>
      </c>
      <c r="Y23" s="23">
        <v>105</v>
      </c>
      <c r="Z23" s="27">
        <v>105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167.59</v>
      </c>
      <c r="BA23" s="17">
        <f t="shared" si="4"/>
        <v>100</v>
      </c>
      <c r="BB23" s="16">
        <f t="shared" si="5"/>
        <v>124.25</v>
      </c>
      <c r="BC23" s="16">
        <f t="shared" si="6"/>
        <v>153</v>
      </c>
      <c r="BD23" s="17">
        <f t="shared" si="7"/>
        <v>66.666666666666657</v>
      </c>
      <c r="BE23" s="16">
        <f t="shared" si="8"/>
        <v>92</v>
      </c>
      <c r="BF23" s="16">
        <f t="shared" si="9"/>
        <v>198.5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111.3</v>
      </c>
      <c r="BO23" s="18">
        <f t="shared" si="15"/>
        <v>173.03</v>
      </c>
    </row>
    <row r="24" spans="1:67">
      <c r="A24" s="19">
        <v>41981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16.899999999999999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83</v>
      </c>
      <c r="Y24" s="23">
        <v>17</v>
      </c>
      <c r="Z24" s="27">
        <v>52</v>
      </c>
      <c r="AA24" s="23">
        <v>23</v>
      </c>
      <c r="AB24" s="27">
        <v>23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17.54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58.5</v>
      </c>
      <c r="BD24" s="17">
        <f t="shared" si="7"/>
        <v>66.666666666666657</v>
      </c>
      <c r="BE24" s="16">
        <f t="shared" si="8"/>
        <v>19</v>
      </c>
      <c r="BF24" s="16">
        <f t="shared" si="9"/>
        <v>52.67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18.95</v>
      </c>
      <c r="BO24" s="18">
        <f t="shared" si="15"/>
        <v>56.47</v>
      </c>
    </row>
    <row r="25" spans="1:67">
      <c r="A25" s="19">
        <v>41981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60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73</v>
      </c>
      <c r="BD25" s="17">
        <f t="shared" si="7"/>
        <v>66.666666666666657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59.7</v>
      </c>
      <c r="BO25" s="18">
        <f t="shared" si="15"/>
        <v>75.05</v>
      </c>
    </row>
    <row r="26" spans="1:67">
      <c r="A26" s="19">
        <v>41981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34.94</v>
      </c>
      <c r="H26" s="27">
        <v>40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63.75</v>
      </c>
      <c r="P26" s="23">
        <v>44.62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49.6</v>
      </c>
      <c r="X26" s="27">
        <v>52.8</v>
      </c>
      <c r="Y26" s="23">
        <v>44.8</v>
      </c>
      <c r="Z26" s="27">
        <v>56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38.86</v>
      </c>
      <c r="BA26" s="17">
        <f t="shared" si="4"/>
        <v>100</v>
      </c>
      <c r="BB26" s="16">
        <f t="shared" si="5"/>
        <v>44.62</v>
      </c>
      <c r="BC26" s="16">
        <f t="shared" si="6"/>
        <v>57.29</v>
      </c>
      <c r="BD26" s="17">
        <f t="shared" si="7"/>
        <v>66.666666666666657</v>
      </c>
      <c r="BE26" s="16">
        <f t="shared" si="8"/>
        <v>47.2</v>
      </c>
      <c r="BF26" s="16">
        <f t="shared" si="9"/>
        <v>54.4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41.38</v>
      </c>
      <c r="BO26" s="18">
        <f t="shared" si="15"/>
        <v>48.02</v>
      </c>
    </row>
    <row r="27" spans="1:67">
      <c r="A27" s="19">
        <v>41981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31</v>
      </c>
      <c r="H27" s="27">
        <v>62.1</v>
      </c>
      <c r="I27" s="22">
        <v>34.33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42.9</v>
      </c>
      <c r="Q27" s="27">
        <v>69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47</v>
      </c>
      <c r="Z27" s="27">
        <v>70.53</v>
      </c>
      <c r="AA27" s="23">
        <v>47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52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32.74</v>
      </c>
      <c r="AZ27" s="16">
        <f t="shared" si="3"/>
        <v>60.36</v>
      </c>
      <c r="BA27" s="17">
        <f t="shared" si="4"/>
        <v>100</v>
      </c>
      <c r="BB27" s="16">
        <f t="shared" si="5"/>
        <v>46.19</v>
      </c>
      <c r="BC27" s="16">
        <f t="shared" si="6"/>
        <v>56</v>
      </c>
      <c r="BD27" s="17">
        <f t="shared" si="7"/>
        <v>100</v>
      </c>
      <c r="BE27" s="16">
        <f t="shared" si="8"/>
        <v>47</v>
      </c>
      <c r="BF27" s="16">
        <f t="shared" si="9"/>
        <v>61.84</v>
      </c>
      <c r="BG27" s="17">
        <f t="shared" si="24"/>
        <v>100</v>
      </c>
      <c r="BH27" s="17">
        <f t="shared" si="25"/>
        <v>52</v>
      </c>
      <c r="BI27" s="17">
        <f t="shared" si="25"/>
        <v>52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47.59</v>
      </c>
      <c r="BO27" s="18">
        <f t="shared" si="15"/>
        <v>58.04</v>
      </c>
    </row>
    <row r="28" spans="1:67">
      <c r="A28" s="19">
        <v>41981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215.56</v>
      </c>
      <c r="H28" s="27">
        <v>246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195.82</v>
      </c>
      <c r="AZ28" s="16">
        <f t="shared" si="3"/>
        <v>296.08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201.45</v>
      </c>
      <c r="BO28" s="18">
        <f t="shared" si="15"/>
        <v>226.51</v>
      </c>
    </row>
    <row r="29" spans="1:67">
      <c r="A29" s="19">
        <v>41981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366.11</v>
      </c>
      <c r="H29" s="27">
        <v>461.11</v>
      </c>
      <c r="I29" s="22">
        <v>422.78</v>
      </c>
      <c r="J29" s="27">
        <v>432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419.44</v>
      </c>
      <c r="Q29" s="27">
        <v>553.33000000000004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488.88</v>
      </c>
      <c r="Y29" s="23">
        <v>133.33000000000001</v>
      </c>
      <c r="Z29" s="27">
        <v>388.88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359.07</v>
      </c>
      <c r="AZ29" s="16">
        <f t="shared" si="3"/>
        <v>455.67</v>
      </c>
      <c r="BA29" s="17">
        <f t="shared" si="4"/>
        <v>100</v>
      </c>
      <c r="BB29" s="16">
        <f t="shared" si="5"/>
        <v>328.35</v>
      </c>
      <c r="BC29" s="16">
        <f t="shared" si="6"/>
        <v>456.44</v>
      </c>
      <c r="BD29" s="17">
        <f t="shared" si="7"/>
        <v>100</v>
      </c>
      <c r="BE29" s="16">
        <f t="shared" si="8"/>
        <v>241.11</v>
      </c>
      <c r="BF29" s="16">
        <f t="shared" si="9"/>
        <v>415.92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307.13</v>
      </c>
      <c r="BO29" s="18">
        <f t="shared" si="15"/>
        <v>407.01</v>
      </c>
    </row>
    <row r="30" spans="1:67">
      <c r="A30" s="19">
        <v>41981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36.56</v>
      </c>
      <c r="J30" s="27">
        <v>71.08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61.79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49.43</v>
      </c>
      <c r="BO30" s="18">
        <f t="shared" si="15"/>
        <v>53.74</v>
      </c>
    </row>
    <row r="31" spans="1:67">
      <c r="A31" s="19">
        <v>41981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>
        <v>145</v>
      </c>
      <c r="X31" s="27">
        <v>145</v>
      </c>
      <c r="Y31" s="23">
        <v>85</v>
      </c>
      <c r="Z31" s="27">
        <v>177.78</v>
      </c>
      <c r="AA31" s="23">
        <v>163.16</v>
      </c>
      <c r="AB31" s="27">
        <v>163.16</v>
      </c>
      <c r="AC31" s="10">
        <v>3</v>
      </c>
      <c r="AD31" s="13">
        <f t="shared" si="1"/>
        <v>3</v>
      </c>
      <c r="AE31" s="9">
        <f t="shared" si="19"/>
        <v>100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131.05000000000001</v>
      </c>
      <c r="BF31" s="16">
        <f t="shared" si="9"/>
        <v>161.97999999999999</v>
      </c>
      <c r="BG31" s="17">
        <f t="shared" si="24"/>
        <v>100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121.56</v>
      </c>
      <c r="BO31" s="18">
        <f t="shared" si="15"/>
        <v>143.53</v>
      </c>
    </row>
    <row r="32" spans="1:67">
      <c r="A32" s="19">
        <v>41981</v>
      </c>
      <c r="B32" s="7" t="s">
        <v>58</v>
      </c>
      <c r="C32" s="1">
        <v>27</v>
      </c>
      <c r="D32" s="11" t="s">
        <v>27</v>
      </c>
      <c r="E32" s="21">
        <v>315</v>
      </c>
      <c r="F32" s="27">
        <v>509</v>
      </c>
      <c r="G32" s="22">
        <v>332</v>
      </c>
      <c r="H32" s="27">
        <v>399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457.2</v>
      </c>
      <c r="Q32" s="27">
        <v>457.2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265</v>
      </c>
      <c r="X32" s="27">
        <v>265</v>
      </c>
      <c r="Y32" s="23">
        <v>275</v>
      </c>
      <c r="Z32" s="27">
        <v>397</v>
      </c>
      <c r="AA32" s="23" t="s">
        <v>59</v>
      </c>
      <c r="AB32" s="27" t="s">
        <v>59</v>
      </c>
      <c r="AC32" s="10">
        <v>3</v>
      </c>
      <c r="AD32" s="13">
        <f t="shared" si="1"/>
        <v>2</v>
      </c>
      <c r="AE32" s="9">
        <f t="shared" si="19"/>
        <v>66.666666666666657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324.25</v>
      </c>
      <c r="AZ32" s="16">
        <f t="shared" si="3"/>
        <v>469.5</v>
      </c>
      <c r="BA32" s="17">
        <f t="shared" si="4"/>
        <v>100</v>
      </c>
      <c r="BB32" s="16">
        <f t="shared" si="5"/>
        <v>338.73</v>
      </c>
      <c r="BC32" s="16">
        <f t="shared" si="6"/>
        <v>349.4</v>
      </c>
      <c r="BD32" s="17">
        <f t="shared" si="7"/>
        <v>100</v>
      </c>
      <c r="BE32" s="16">
        <f t="shared" si="8"/>
        <v>270</v>
      </c>
      <c r="BF32" s="16">
        <f t="shared" si="9"/>
        <v>331</v>
      </c>
      <c r="BG32" s="17">
        <f t="shared" si="24"/>
        <v>66.666666666666657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310.75</v>
      </c>
      <c r="BO32" s="18">
        <f t="shared" si="15"/>
        <v>366.73</v>
      </c>
    </row>
    <row r="33" spans="1:67">
      <c r="A33" s="19">
        <v>41981</v>
      </c>
      <c r="B33" s="7" t="s">
        <v>58</v>
      </c>
      <c r="C33" s="1">
        <v>28</v>
      </c>
      <c r="D33" s="11" t="s">
        <v>28</v>
      </c>
      <c r="E33" s="21">
        <v>16.3</v>
      </c>
      <c r="F33" s="27">
        <v>16.3</v>
      </c>
      <c r="G33" s="22">
        <v>22.9</v>
      </c>
      <c r="H33" s="27">
        <v>22.9</v>
      </c>
      <c r="I33" s="22">
        <v>21.1</v>
      </c>
      <c r="J33" s="27">
        <v>21.1</v>
      </c>
      <c r="K33" s="10">
        <v>3</v>
      </c>
      <c r="L33" s="13">
        <f t="shared" si="16"/>
        <v>3</v>
      </c>
      <c r="M33" s="9">
        <f t="shared" si="17"/>
        <v>100</v>
      </c>
      <c r="N33" s="23">
        <v>16.5</v>
      </c>
      <c r="O33" s="27">
        <v>16.5</v>
      </c>
      <c r="P33" s="23">
        <v>19.5</v>
      </c>
      <c r="Q33" s="27">
        <v>19.5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22</v>
      </c>
      <c r="X33" s="27">
        <v>22</v>
      </c>
      <c r="Y33" s="23">
        <v>20.5</v>
      </c>
      <c r="Z33" s="27">
        <v>20.5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22</v>
      </c>
      <c r="AG33" s="27">
        <v>22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20.100000000000001</v>
      </c>
      <c r="AZ33" s="16">
        <f t="shared" si="3"/>
        <v>20.100000000000001</v>
      </c>
      <c r="BA33" s="17">
        <f t="shared" si="4"/>
        <v>100</v>
      </c>
      <c r="BB33" s="16">
        <f t="shared" si="5"/>
        <v>18</v>
      </c>
      <c r="BC33" s="16">
        <f t="shared" si="6"/>
        <v>18</v>
      </c>
      <c r="BD33" s="17">
        <f t="shared" si="7"/>
        <v>66.666666666666657</v>
      </c>
      <c r="BE33" s="16">
        <f t="shared" si="8"/>
        <v>21.25</v>
      </c>
      <c r="BF33" s="16">
        <f t="shared" si="9"/>
        <v>21.25</v>
      </c>
      <c r="BG33" s="17">
        <f t="shared" si="24"/>
        <v>66.666666666666657</v>
      </c>
      <c r="BH33" s="17">
        <f t="shared" si="25"/>
        <v>22</v>
      </c>
      <c r="BI33" s="17">
        <f t="shared" si="25"/>
        <v>22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20.34</v>
      </c>
      <c r="BO33" s="18">
        <f t="shared" si="15"/>
        <v>20.34</v>
      </c>
    </row>
    <row r="34" spans="1:67">
      <c r="A34" s="19">
        <v>41981</v>
      </c>
      <c r="B34" s="7" t="s">
        <v>58</v>
      </c>
      <c r="C34" s="1">
        <v>29</v>
      </c>
      <c r="D34" s="11" t="s">
        <v>29</v>
      </c>
      <c r="E34" s="21">
        <v>18.5</v>
      </c>
      <c r="F34" s="27">
        <v>18.5</v>
      </c>
      <c r="G34" s="22">
        <v>18.600000000000001</v>
      </c>
      <c r="H34" s="27">
        <v>18.600000000000001</v>
      </c>
      <c r="I34" s="22">
        <v>22.2</v>
      </c>
      <c r="J34" s="27">
        <v>37</v>
      </c>
      <c r="K34" s="10">
        <v>3</v>
      </c>
      <c r="L34" s="13">
        <f t="shared" si="16"/>
        <v>3</v>
      </c>
      <c r="M34" s="9">
        <f t="shared" si="17"/>
        <v>100</v>
      </c>
      <c r="N34" s="23">
        <v>15.5</v>
      </c>
      <c r="O34" s="27">
        <v>15.5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20</v>
      </c>
      <c r="X34" s="27">
        <v>20</v>
      </c>
      <c r="Y34" s="23">
        <v>20.5</v>
      </c>
      <c r="Z34" s="27">
        <v>35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25</v>
      </c>
      <c r="AG34" s="27">
        <v>25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19.77</v>
      </c>
      <c r="AZ34" s="16">
        <f t="shared" si="3"/>
        <v>24.7</v>
      </c>
      <c r="BA34" s="17">
        <f t="shared" si="4"/>
        <v>100</v>
      </c>
      <c r="BB34" s="16">
        <f t="shared" si="5"/>
        <v>18.75</v>
      </c>
      <c r="BC34" s="16">
        <f t="shared" si="6"/>
        <v>18.75</v>
      </c>
      <c r="BD34" s="17">
        <f t="shared" si="7"/>
        <v>66.666666666666657</v>
      </c>
      <c r="BE34" s="16">
        <f t="shared" si="8"/>
        <v>20.25</v>
      </c>
      <c r="BF34" s="16">
        <f t="shared" si="9"/>
        <v>27.5</v>
      </c>
      <c r="BG34" s="17">
        <f t="shared" si="24"/>
        <v>66.666666666666657</v>
      </c>
      <c r="BH34" s="17">
        <f t="shared" si="25"/>
        <v>25</v>
      </c>
      <c r="BI34" s="17">
        <f t="shared" si="25"/>
        <v>25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20.94</v>
      </c>
      <c r="BO34" s="18">
        <f t="shared" si="15"/>
        <v>23.99</v>
      </c>
    </row>
    <row r="35" spans="1:67">
      <c r="A35" s="19">
        <v>41981</v>
      </c>
      <c r="B35" s="7" t="s">
        <v>58</v>
      </c>
      <c r="C35" s="1">
        <v>30</v>
      </c>
      <c r="D35" s="11" t="s">
        <v>30</v>
      </c>
      <c r="E35" s="21">
        <v>17.5</v>
      </c>
      <c r="F35" s="27">
        <v>17.5</v>
      </c>
      <c r="G35" s="22">
        <v>19.899999999999999</v>
      </c>
      <c r="H35" s="27">
        <v>19.899999999999999</v>
      </c>
      <c r="I35" s="22">
        <v>17.899999999999999</v>
      </c>
      <c r="J35" s="27">
        <v>17.899999999999999</v>
      </c>
      <c r="K35" s="10">
        <v>3</v>
      </c>
      <c r="L35" s="13">
        <f t="shared" si="16"/>
        <v>3</v>
      </c>
      <c r="M35" s="9">
        <f t="shared" si="17"/>
        <v>100</v>
      </c>
      <c r="N35" s="23">
        <v>14</v>
      </c>
      <c r="O35" s="27">
        <v>14</v>
      </c>
      <c r="P35" s="23">
        <v>13</v>
      </c>
      <c r="Q35" s="27">
        <v>13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 t="s">
        <v>59</v>
      </c>
      <c r="X35" s="27" t="s">
        <v>59</v>
      </c>
      <c r="Y35" s="23">
        <v>15</v>
      </c>
      <c r="Z35" s="27">
        <v>15</v>
      </c>
      <c r="AA35" s="23" t="s">
        <v>59</v>
      </c>
      <c r="AB35" s="27" t="s">
        <v>59</v>
      </c>
      <c r="AC35" s="10">
        <v>3</v>
      </c>
      <c r="AD35" s="13">
        <f t="shared" si="1"/>
        <v>1</v>
      </c>
      <c r="AE35" s="9">
        <f t="shared" si="19"/>
        <v>33.333333333333329</v>
      </c>
      <c r="AF35" s="23">
        <v>23</v>
      </c>
      <c r="AG35" s="27">
        <v>23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18.43</v>
      </c>
      <c r="AZ35" s="16">
        <f t="shared" si="3"/>
        <v>18.43</v>
      </c>
      <c r="BA35" s="17">
        <f t="shared" si="4"/>
        <v>100</v>
      </c>
      <c r="BB35" s="16">
        <f t="shared" si="5"/>
        <v>13.5</v>
      </c>
      <c r="BC35" s="16">
        <f t="shared" si="6"/>
        <v>13.5</v>
      </c>
      <c r="BD35" s="17">
        <f t="shared" si="7"/>
        <v>66.666666666666657</v>
      </c>
      <c r="BE35" s="16">
        <f t="shared" si="8"/>
        <v>15</v>
      </c>
      <c r="BF35" s="16">
        <f t="shared" si="9"/>
        <v>15</v>
      </c>
      <c r="BG35" s="17">
        <f t="shared" si="24"/>
        <v>33.333333333333329</v>
      </c>
      <c r="BH35" s="17">
        <f t="shared" si="25"/>
        <v>23</v>
      </c>
      <c r="BI35" s="17">
        <f t="shared" si="25"/>
        <v>23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17.48</v>
      </c>
      <c r="BO35" s="18">
        <f t="shared" si="15"/>
        <v>17.48</v>
      </c>
    </row>
    <row r="36" spans="1:67">
      <c r="A36" s="19">
        <v>41981</v>
      </c>
      <c r="B36" s="7" t="s">
        <v>58</v>
      </c>
      <c r="C36" s="1">
        <v>31</v>
      </c>
      <c r="D36" s="11" t="s">
        <v>31</v>
      </c>
      <c r="E36" s="21">
        <v>12.1</v>
      </c>
      <c r="F36" s="27">
        <v>27.4</v>
      </c>
      <c r="G36" s="22">
        <v>11.5</v>
      </c>
      <c r="H36" s="27">
        <v>40.700000000000003</v>
      </c>
      <c r="I36" s="22">
        <v>37.4</v>
      </c>
      <c r="J36" s="27">
        <v>37.4</v>
      </c>
      <c r="K36" s="10">
        <v>3</v>
      </c>
      <c r="L36" s="13">
        <f t="shared" si="16"/>
        <v>3</v>
      </c>
      <c r="M36" s="9">
        <f t="shared" si="17"/>
        <v>100</v>
      </c>
      <c r="N36" s="23">
        <v>16.5</v>
      </c>
      <c r="O36" s="27">
        <v>16.5</v>
      </c>
      <c r="P36" s="23">
        <v>18</v>
      </c>
      <c r="Q36" s="27">
        <v>18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 t="s">
        <v>59</v>
      </c>
      <c r="X36" s="27" t="s">
        <v>59</v>
      </c>
      <c r="Y36" s="23">
        <v>22</v>
      </c>
      <c r="Z36" s="27">
        <v>26</v>
      </c>
      <c r="AA36" s="23" t="s">
        <v>59</v>
      </c>
      <c r="AB36" s="27" t="s">
        <v>59</v>
      </c>
      <c r="AC36" s="10">
        <v>3</v>
      </c>
      <c r="AD36" s="13">
        <f t="shared" si="1"/>
        <v>1</v>
      </c>
      <c r="AE36" s="9">
        <f t="shared" si="19"/>
        <v>33.333333333333329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20.329999999999998</v>
      </c>
      <c r="AZ36" s="16">
        <f t="shared" si="3"/>
        <v>35.17</v>
      </c>
      <c r="BA36" s="17">
        <f t="shared" si="4"/>
        <v>100</v>
      </c>
      <c r="BB36" s="16">
        <f t="shared" si="5"/>
        <v>17.25</v>
      </c>
      <c r="BC36" s="16">
        <f t="shared" si="6"/>
        <v>17.25</v>
      </c>
      <c r="BD36" s="17">
        <f t="shared" si="7"/>
        <v>66.666666666666657</v>
      </c>
      <c r="BE36" s="16">
        <f t="shared" si="8"/>
        <v>22</v>
      </c>
      <c r="BF36" s="16">
        <f t="shared" si="9"/>
        <v>26</v>
      </c>
      <c r="BG36" s="17">
        <f t="shared" si="24"/>
        <v>33.333333333333329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22.4</v>
      </c>
      <c r="BO36" s="18">
        <f t="shared" si="15"/>
        <v>27.11</v>
      </c>
    </row>
    <row r="37" spans="1:67">
      <c r="A37" s="19">
        <v>41981</v>
      </c>
      <c r="B37" s="7" t="s">
        <v>58</v>
      </c>
      <c r="C37" s="1">
        <v>32</v>
      </c>
      <c r="D37" s="11" t="s">
        <v>32</v>
      </c>
      <c r="E37" s="21">
        <v>79.099999999999994</v>
      </c>
      <c r="F37" s="27">
        <v>89.7</v>
      </c>
      <c r="G37" s="22">
        <v>74.900000000000006</v>
      </c>
      <c r="H37" s="27">
        <v>74.900000000000006</v>
      </c>
      <c r="I37" s="22">
        <v>92.4</v>
      </c>
      <c r="J37" s="27">
        <v>104.5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120</v>
      </c>
      <c r="Q37" s="27">
        <v>120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115</v>
      </c>
      <c r="X37" s="27">
        <v>115</v>
      </c>
      <c r="Y37" s="23">
        <v>119</v>
      </c>
      <c r="Z37" s="27">
        <v>119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 t="s">
        <v>59</v>
      </c>
      <c r="AG37" s="27" t="s">
        <v>59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0</v>
      </c>
      <c r="AR37" s="9">
        <f t="shared" si="21"/>
        <v>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82.13</v>
      </c>
      <c r="AZ37" s="16">
        <f t="shared" si="3"/>
        <v>89.7</v>
      </c>
      <c r="BA37" s="17">
        <f t="shared" si="4"/>
        <v>100</v>
      </c>
      <c r="BB37" s="16">
        <f t="shared" si="5"/>
        <v>120</v>
      </c>
      <c r="BC37" s="16">
        <f t="shared" si="6"/>
        <v>120</v>
      </c>
      <c r="BD37" s="17">
        <f t="shared" si="7"/>
        <v>33.333333333333329</v>
      </c>
      <c r="BE37" s="16">
        <f t="shared" si="8"/>
        <v>117</v>
      </c>
      <c r="BF37" s="16">
        <f t="shared" si="9"/>
        <v>117</v>
      </c>
      <c r="BG37" s="17">
        <f t="shared" si="24"/>
        <v>66.666666666666657</v>
      </c>
      <c r="BH37" s="17" t="str">
        <f t="shared" si="25"/>
        <v/>
      </c>
      <c r="BI37" s="17" t="str">
        <f t="shared" si="25"/>
        <v/>
      </c>
      <c r="BJ37" s="17">
        <f t="shared" si="10"/>
        <v>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106.38</v>
      </c>
      <c r="BO37" s="18">
        <f t="shared" si="15"/>
        <v>108.9</v>
      </c>
    </row>
    <row r="38" spans="1:67">
      <c r="A38" s="19">
        <v>41981</v>
      </c>
      <c r="B38" s="7" t="s">
        <v>58</v>
      </c>
      <c r="C38" s="1">
        <v>33</v>
      </c>
      <c r="D38" s="11" t="s">
        <v>33</v>
      </c>
      <c r="E38" s="21">
        <v>66.5</v>
      </c>
      <c r="F38" s="27">
        <v>66.5</v>
      </c>
      <c r="G38" s="22">
        <v>69.900000000000006</v>
      </c>
      <c r="H38" s="27">
        <v>69.900000000000006</v>
      </c>
      <c r="I38" s="22">
        <v>100.8</v>
      </c>
      <c r="J38" s="27">
        <v>170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115</v>
      </c>
      <c r="Q38" s="27">
        <v>115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95</v>
      </c>
      <c r="X38" s="27">
        <v>95</v>
      </c>
      <c r="Y38" s="23">
        <v>99</v>
      </c>
      <c r="Z38" s="27">
        <v>155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89</v>
      </c>
      <c r="AG38" s="27">
        <v>89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79.069999999999993</v>
      </c>
      <c r="AZ38" s="16">
        <f t="shared" si="3"/>
        <v>102.13</v>
      </c>
      <c r="BA38" s="17">
        <f t="shared" si="4"/>
        <v>100</v>
      </c>
      <c r="BB38" s="16">
        <f t="shared" si="5"/>
        <v>115</v>
      </c>
      <c r="BC38" s="16">
        <f t="shared" si="6"/>
        <v>115</v>
      </c>
      <c r="BD38" s="17">
        <f t="shared" si="7"/>
        <v>33.333333333333329</v>
      </c>
      <c r="BE38" s="16">
        <f t="shared" si="8"/>
        <v>97</v>
      </c>
      <c r="BF38" s="16">
        <f t="shared" si="9"/>
        <v>125</v>
      </c>
      <c r="BG38" s="17">
        <f t="shared" si="24"/>
        <v>66.666666666666657</v>
      </c>
      <c r="BH38" s="17">
        <f t="shared" si="25"/>
        <v>89</v>
      </c>
      <c r="BI38" s="17">
        <f t="shared" si="25"/>
        <v>89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95.02</v>
      </c>
      <c r="BO38" s="18">
        <f t="shared" si="15"/>
        <v>107.78</v>
      </c>
    </row>
    <row r="39" spans="1:67">
      <c r="A39" s="19">
        <v>41981</v>
      </c>
      <c r="B39" s="7" t="s">
        <v>58</v>
      </c>
      <c r="C39" s="1">
        <v>34</v>
      </c>
      <c r="D39" s="11" t="s">
        <v>34</v>
      </c>
      <c r="E39" s="21">
        <v>87.2</v>
      </c>
      <c r="F39" s="27">
        <v>87.2</v>
      </c>
      <c r="G39" s="22">
        <v>99.9</v>
      </c>
      <c r="H39" s="27">
        <v>139</v>
      </c>
      <c r="I39" s="22">
        <v>114.9</v>
      </c>
      <c r="J39" s="27">
        <v>191.4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 t="s">
        <v>59</v>
      </c>
      <c r="Q39" s="27" t="s">
        <v>59</v>
      </c>
      <c r="R39" s="23" t="s">
        <v>59</v>
      </c>
      <c r="S39" s="27" t="s">
        <v>59</v>
      </c>
      <c r="T39" s="10">
        <v>3</v>
      </c>
      <c r="U39" s="13">
        <f t="shared" si="0"/>
        <v>0</v>
      </c>
      <c r="V39" s="9">
        <f t="shared" si="18"/>
        <v>0</v>
      </c>
      <c r="W39" s="23" t="s">
        <v>59</v>
      </c>
      <c r="X39" s="27" t="s">
        <v>59</v>
      </c>
      <c r="Y39" s="23">
        <v>169</v>
      </c>
      <c r="Z39" s="27">
        <v>169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100.67</v>
      </c>
      <c r="AZ39" s="16">
        <f t="shared" si="3"/>
        <v>139.19999999999999</v>
      </c>
      <c r="BA39" s="17">
        <f t="shared" si="4"/>
        <v>100</v>
      </c>
      <c r="BB39" s="16" t="str">
        <f t="shared" si="5"/>
        <v/>
      </c>
      <c r="BC39" s="16" t="str">
        <f t="shared" si="6"/>
        <v/>
      </c>
      <c r="BD39" s="17">
        <f t="shared" si="7"/>
        <v>0</v>
      </c>
      <c r="BE39" s="16">
        <f t="shared" si="8"/>
        <v>169</v>
      </c>
      <c r="BF39" s="16">
        <f t="shared" si="9"/>
        <v>169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134.84</v>
      </c>
      <c r="BO39" s="18">
        <f t="shared" si="15"/>
        <v>154.1</v>
      </c>
    </row>
    <row r="40" spans="1:67">
      <c r="A40" s="19">
        <v>41981</v>
      </c>
      <c r="B40" s="7" t="s">
        <v>58</v>
      </c>
      <c r="C40" s="1">
        <v>35</v>
      </c>
      <c r="D40" s="11" t="s">
        <v>35</v>
      </c>
      <c r="E40" s="21">
        <v>44.6</v>
      </c>
      <c r="F40" s="27">
        <v>63.6</v>
      </c>
      <c r="G40" s="22">
        <v>45</v>
      </c>
      <c r="H40" s="27">
        <v>77</v>
      </c>
      <c r="I40" s="22">
        <v>59.4</v>
      </c>
      <c r="J40" s="27">
        <v>68.8</v>
      </c>
      <c r="K40" s="10">
        <v>3</v>
      </c>
      <c r="L40" s="13">
        <f t="shared" si="16"/>
        <v>3</v>
      </c>
      <c r="M40" s="9">
        <f t="shared" si="17"/>
        <v>100</v>
      </c>
      <c r="N40" s="23">
        <v>62</v>
      </c>
      <c r="O40" s="27">
        <v>62</v>
      </c>
      <c r="P40" s="23">
        <v>61</v>
      </c>
      <c r="Q40" s="27">
        <v>70</v>
      </c>
      <c r="R40" s="23" t="s">
        <v>59</v>
      </c>
      <c r="S40" s="27" t="s">
        <v>59</v>
      </c>
      <c r="T40" s="10">
        <v>3</v>
      </c>
      <c r="U40" s="13">
        <f t="shared" si="0"/>
        <v>2</v>
      </c>
      <c r="V40" s="9">
        <f t="shared" si="18"/>
        <v>66.666666666666657</v>
      </c>
      <c r="W40" s="23" t="s">
        <v>59</v>
      </c>
      <c r="X40" s="27" t="s">
        <v>59</v>
      </c>
      <c r="Y40" s="23">
        <v>52</v>
      </c>
      <c r="Z40" s="27">
        <v>75</v>
      </c>
      <c r="AA40" s="23" t="s">
        <v>59</v>
      </c>
      <c r="AB40" s="27" t="s">
        <v>59</v>
      </c>
      <c r="AC40" s="10">
        <v>3</v>
      </c>
      <c r="AD40" s="13">
        <f t="shared" si="1"/>
        <v>1</v>
      </c>
      <c r="AE40" s="9">
        <f t="shared" si="19"/>
        <v>33.333333333333329</v>
      </c>
      <c r="AF40" s="23">
        <v>48</v>
      </c>
      <c r="AG40" s="27">
        <v>48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49.67</v>
      </c>
      <c r="AZ40" s="16">
        <f t="shared" si="3"/>
        <v>69.8</v>
      </c>
      <c r="BA40" s="17">
        <f t="shared" si="4"/>
        <v>100</v>
      </c>
      <c r="BB40" s="16">
        <f t="shared" si="5"/>
        <v>61.5</v>
      </c>
      <c r="BC40" s="16">
        <f t="shared" si="6"/>
        <v>66</v>
      </c>
      <c r="BD40" s="17">
        <f t="shared" si="7"/>
        <v>66.666666666666657</v>
      </c>
      <c r="BE40" s="16">
        <f t="shared" si="8"/>
        <v>52</v>
      </c>
      <c r="BF40" s="16">
        <f t="shared" si="9"/>
        <v>75</v>
      </c>
      <c r="BG40" s="17">
        <f t="shared" si="24"/>
        <v>33.333333333333329</v>
      </c>
      <c r="BH40" s="17">
        <f t="shared" si="25"/>
        <v>48</v>
      </c>
      <c r="BI40" s="17">
        <f t="shared" si="25"/>
        <v>48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52.79</v>
      </c>
      <c r="BO40" s="18">
        <f t="shared" si="15"/>
        <v>64.7</v>
      </c>
    </row>
    <row r="41" spans="1:67">
      <c r="A41" s="19">
        <v>41981</v>
      </c>
      <c r="B41" s="7" t="s">
        <v>58</v>
      </c>
      <c r="C41" s="1">
        <v>36</v>
      </c>
      <c r="D41" s="11" t="s">
        <v>36</v>
      </c>
      <c r="E41" s="21">
        <v>36.9</v>
      </c>
      <c r="F41" s="27">
        <v>36.9</v>
      </c>
      <c r="G41" s="22">
        <v>37</v>
      </c>
      <c r="H41" s="27">
        <v>37</v>
      </c>
      <c r="I41" s="22">
        <v>49.9</v>
      </c>
      <c r="J41" s="27">
        <v>49.9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35.9</v>
      </c>
      <c r="Z41" s="27">
        <v>35.9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48</v>
      </c>
      <c r="AG41" s="27">
        <v>48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41.27</v>
      </c>
      <c r="AZ41" s="16">
        <f t="shared" si="3"/>
        <v>41.27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35.9</v>
      </c>
      <c r="BF41" s="16">
        <f t="shared" si="9"/>
        <v>35.9</v>
      </c>
      <c r="BG41" s="17">
        <f t="shared" si="24"/>
        <v>33.333333333333329</v>
      </c>
      <c r="BH41" s="17">
        <f t="shared" si="25"/>
        <v>48</v>
      </c>
      <c r="BI41" s="17">
        <f t="shared" si="25"/>
        <v>48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41.72</v>
      </c>
      <c r="BO41" s="18">
        <f t="shared" si="15"/>
        <v>41.72</v>
      </c>
    </row>
    <row r="42" spans="1:67">
      <c r="A42" s="19">
        <v>41981</v>
      </c>
      <c r="B42" s="7" t="s">
        <v>58</v>
      </c>
      <c r="C42" s="1">
        <v>37</v>
      </c>
      <c r="D42" s="11" t="s">
        <v>37</v>
      </c>
      <c r="E42" s="21">
        <v>69.900000000000006</v>
      </c>
      <c r="F42" s="27">
        <v>111.2</v>
      </c>
      <c r="G42" s="22">
        <v>99.9</v>
      </c>
      <c r="H42" s="27">
        <v>120</v>
      </c>
      <c r="I42" s="22">
        <v>94</v>
      </c>
      <c r="J42" s="27">
        <v>94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99</v>
      </c>
      <c r="X42" s="27">
        <v>99</v>
      </c>
      <c r="Y42" s="23">
        <v>89</v>
      </c>
      <c r="Z42" s="27">
        <v>149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87.93</v>
      </c>
      <c r="AZ42" s="16">
        <f t="shared" si="3"/>
        <v>108.4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94</v>
      </c>
      <c r="BF42" s="16">
        <f t="shared" si="9"/>
        <v>124</v>
      </c>
      <c r="BG42" s="17">
        <f t="shared" si="24"/>
        <v>66.666666666666657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90.97</v>
      </c>
      <c r="BO42" s="18">
        <f t="shared" si="15"/>
        <v>116.2</v>
      </c>
    </row>
    <row r="43" spans="1:67">
      <c r="A43" s="19">
        <v>41981</v>
      </c>
      <c r="B43" s="7" t="s">
        <v>58</v>
      </c>
      <c r="C43" s="1">
        <v>38</v>
      </c>
      <c r="D43" s="11" t="s">
        <v>38</v>
      </c>
      <c r="E43" s="21">
        <v>39.9</v>
      </c>
      <c r="F43" s="27">
        <v>39.9</v>
      </c>
      <c r="G43" s="22">
        <v>47.9</v>
      </c>
      <c r="H43" s="27">
        <v>47.9</v>
      </c>
      <c r="I43" s="22">
        <v>62.8</v>
      </c>
      <c r="J43" s="27">
        <v>62.8</v>
      </c>
      <c r="K43" s="10">
        <v>3</v>
      </c>
      <c r="L43" s="13">
        <f t="shared" si="16"/>
        <v>3</v>
      </c>
      <c r="M43" s="9">
        <f t="shared" si="17"/>
        <v>100</v>
      </c>
      <c r="N43" s="23">
        <v>72</v>
      </c>
      <c r="O43" s="27">
        <v>72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2</v>
      </c>
      <c r="V43" s="9">
        <f t="shared" si="18"/>
        <v>66.666666666666657</v>
      </c>
      <c r="W43" s="23">
        <v>62</v>
      </c>
      <c r="X43" s="27">
        <v>62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50.2</v>
      </c>
      <c r="AZ43" s="16">
        <f t="shared" si="3"/>
        <v>50.2</v>
      </c>
      <c r="BA43" s="17">
        <f t="shared" si="4"/>
        <v>100</v>
      </c>
      <c r="BB43" s="16">
        <f t="shared" si="5"/>
        <v>68.5</v>
      </c>
      <c r="BC43" s="16">
        <f t="shared" si="6"/>
        <v>68.5</v>
      </c>
      <c r="BD43" s="17">
        <f t="shared" si="7"/>
        <v>66.666666666666657</v>
      </c>
      <c r="BE43" s="16">
        <f t="shared" si="8"/>
        <v>60.5</v>
      </c>
      <c r="BF43" s="16">
        <f t="shared" si="9"/>
        <v>60.5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59.8</v>
      </c>
      <c r="BO43" s="18">
        <f t="shared" si="15"/>
        <v>59.8</v>
      </c>
    </row>
    <row r="44" spans="1:67">
      <c r="A44" s="19">
        <v>41981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49.9</v>
      </c>
      <c r="H44" s="27">
        <v>49.9</v>
      </c>
      <c r="I44" s="22">
        <v>62.8</v>
      </c>
      <c r="J44" s="27">
        <v>62.8</v>
      </c>
      <c r="K44" s="10">
        <v>3</v>
      </c>
      <c r="L44" s="13">
        <f t="shared" si="16"/>
        <v>3</v>
      </c>
      <c r="M44" s="9">
        <f t="shared" si="17"/>
        <v>100</v>
      </c>
      <c r="N44" s="23">
        <v>88</v>
      </c>
      <c r="O44" s="27">
        <v>88</v>
      </c>
      <c r="P44" s="23">
        <v>81</v>
      </c>
      <c r="Q44" s="27">
        <v>81</v>
      </c>
      <c r="R44" s="23" t="s">
        <v>59</v>
      </c>
      <c r="S44" s="27" t="s">
        <v>59</v>
      </c>
      <c r="T44" s="10">
        <v>3</v>
      </c>
      <c r="U44" s="13">
        <f t="shared" si="0"/>
        <v>2</v>
      </c>
      <c r="V44" s="9">
        <f t="shared" si="18"/>
        <v>66.666666666666657</v>
      </c>
      <c r="W44" s="23">
        <v>75</v>
      </c>
      <c r="X44" s="27">
        <v>75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57</v>
      </c>
      <c r="AG44" s="27">
        <v>57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52.53</v>
      </c>
      <c r="AZ44" s="16">
        <f t="shared" si="3"/>
        <v>52.53</v>
      </c>
      <c r="BA44" s="17">
        <f t="shared" si="4"/>
        <v>100</v>
      </c>
      <c r="BB44" s="16">
        <f t="shared" si="5"/>
        <v>84.5</v>
      </c>
      <c r="BC44" s="16">
        <f t="shared" si="6"/>
        <v>84.5</v>
      </c>
      <c r="BD44" s="17">
        <f t="shared" si="7"/>
        <v>66.666666666666657</v>
      </c>
      <c r="BE44" s="16">
        <f t="shared" si="8"/>
        <v>77</v>
      </c>
      <c r="BF44" s="16">
        <f t="shared" si="9"/>
        <v>77</v>
      </c>
      <c r="BG44" s="17">
        <f t="shared" si="24"/>
        <v>66.666666666666657</v>
      </c>
      <c r="BH44" s="17">
        <f t="shared" si="25"/>
        <v>57</v>
      </c>
      <c r="BI44" s="17">
        <f t="shared" si="25"/>
        <v>57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67.760000000000005</v>
      </c>
      <c r="BO44" s="18">
        <f t="shared" si="15"/>
        <v>67.760000000000005</v>
      </c>
    </row>
    <row r="45" spans="1:67">
      <c r="A45" s="19">
        <v>41981</v>
      </c>
      <c r="B45" s="7" t="s">
        <v>58</v>
      </c>
      <c r="C45" s="1">
        <v>40</v>
      </c>
      <c r="D45" s="11" t="s">
        <v>40</v>
      </c>
      <c r="E45" s="21">
        <v>52.6</v>
      </c>
      <c r="F45" s="27">
        <v>52.6</v>
      </c>
      <c r="G45" s="22">
        <v>52.33</v>
      </c>
      <c r="H45" s="27">
        <v>55</v>
      </c>
      <c r="I45" s="22">
        <v>53.87</v>
      </c>
      <c r="J45" s="27">
        <v>53.87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55</v>
      </c>
      <c r="Q45" s="27">
        <v>55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 t="s">
        <v>59</v>
      </c>
      <c r="X45" s="27" t="s">
        <v>59</v>
      </c>
      <c r="Y45" s="23">
        <v>49</v>
      </c>
      <c r="Z45" s="27">
        <v>49</v>
      </c>
      <c r="AA45" s="23" t="s">
        <v>59</v>
      </c>
      <c r="AB45" s="27" t="s">
        <v>59</v>
      </c>
      <c r="AC45" s="10">
        <v>3</v>
      </c>
      <c r="AD45" s="13">
        <f t="shared" si="1"/>
        <v>1</v>
      </c>
      <c r="AE45" s="9">
        <f t="shared" si="19"/>
        <v>33.333333333333329</v>
      </c>
      <c r="AF45" s="23">
        <v>60</v>
      </c>
      <c r="AG45" s="27">
        <v>60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78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52.93</v>
      </c>
      <c r="AZ45" s="16">
        <f t="shared" si="3"/>
        <v>53.82</v>
      </c>
      <c r="BA45" s="17">
        <f t="shared" si="4"/>
        <v>100</v>
      </c>
      <c r="BB45" s="16">
        <f t="shared" si="5"/>
        <v>51.5</v>
      </c>
      <c r="BC45" s="16">
        <f t="shared" si="6"/>
        <v>51.5</v>
      </c>
      <c r="BD45" s="17">
        <f t="shared" si="7"/>
        <v>66.666666666666657</v>
      </c>
      <c r="BE45" s="16">
        <f t="shared" si="8"/>
        <v>49</v>
      </c>
      <c r="BF45" s="16">
        <f t="shared" si="9"/>
        <v>49</v>
      </c>
      <c r="BG45" s="17">
        <f t="shared" si="24"/>
        <v>33.333333333333329</v>
      </c>
      <c r="BH45" s="17">
        <f t="shared" si="25"/>
        <v>60</v>
      </c>
      <c r="BI45" s="17">
        <f t="shared" si="25"/>
        <v>60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53.36</v>
      </c>
      <c r="BO45" s="18">
        <f t="shared" si="15"/>
        <v>53.58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77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F4:AG4"/>
    <mergeCell ref="AH4:AI4"/>
    <mergeCell ref="AL4:AM4"/>
    <mergeCell ref="AJ4:AK4"/>
    <mergeCell ref="AU4:AW4"/>
    <mergeCell ref="G4:H4"/>
    <mergeCell ref="K4:M4"/>
    <mergeCell ref="Y4:Z4"/>
    <mergeCell ref="W4:X4"/>
    <mergeCell ref="T4:V4"/>
    <mergeCell ref="AY4:AZ4"/>
    <mergeCell ref="AN4:AO4"/>
    <mergeCell ref="R4:S4"/>
    <mergeCell ref="N4:O4"/>
    <mergeCell ref="AP4:AR4"/>
    <mergeCell ref="W3:AE3"/>
    <mergeCell ref="AF3:AR3"/>
    <mergeCell ref="A3:A5"/>
    <mergeCell ref="D3:D5"/>
    <mergeCell ref="C3:C5"/>
    <mergeCell ref="B3:B5"/>
    <mergeCell ref="E4:F4"/>
    <mergeCell ref="I4:J4"/>
    <mergeCell ref="AA4:AB4"/>
    <mergeCell ref="P4:Q4"/>
    <mergeCell ref="AS4:AT4"/>
    <mergeCell ref="AC4:AE4"/>
    <mergeCell ref="BK4:BL4"/>
    <mergeCell ref="BJ4:BJ5"/>
    <mergeCell ref="BA4:BA5"/>
    <mergeCell ref="AU1:AW1"/>
    <mergeCell ref="C2:AW2"/>
    <mergeCell ref="E3:M3"/>
    <mergeCell ref="N3:V3"/>
    <mergeCell ref="AS3:AW3"/>
    <mergeCell ref="BN4:BO4"/>
    <mergeCell ref="BM4:BM5"/>
    <mergeCell ref="BB4:BC4"/>
    <mergeCell ref="BH4:BI4"/>
    <mergeCell ref="BE4:BF4"/>
    <mergeCell ref="BG4:BG5"/>
    <mergeCell ref="BD4:BD5"/>
    <mergeCell ref="BE3:BG3"/>
    <mergeCell ref="BH3:BJ3"/>
    <mergeCell ref="AY3:BA3"/>
    <mergeCell ref="BN3:BO3"/>
    <mergeCell ref="BK3:BM3"/>
    <mergeCell ref="BB3:BD3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2014-12-08T10:26:44Z</dcterms:modified>
</cp:coreProperties>
</file>