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U6"/>
  <c r="V6"/>
  <c r="AD6"/>
  <c r="AE6"/>
  <c r="AQ6"/>
  <c r="AR6"/>
  <c r="AV6"/>
  <c r="AW6"/>
  <c r="AY6"/>
  <c r="AZ6"/>
  <c r="BA6"/>
  <c r="BB6"/>
  <c r="BC6"/>
  <c r="BD6"/>
  <c r="BE6"/>
  <c r="BF6"/>
  <c r="BG6"/>
  <c r="BH6"/>
  <c r="BI6"/>
  <c r="U7"/>
  <c r="V7"/>
  <c r="AD7"/>
  <c r="AE7"/>
  <c r="AQ7"/>
  <c r="AR7"/>
  <c r="AV7"/>
  <c r="AW7"/>
  <c r="AY7"/>
  <c r="AZ7"/>
  <c r="BA7"/>
  <c r="BB7"/>
  <c r="BC7"/>
  <c r="BD7"/>
  <c r="BE7"/>
  <c r="BF7"/>
  <c r="BG7"/>
  <c r="BH7"/>
  <c r="BI7"/>
  <c r="U8"/>
  <c r="V8"/>
  <c r="AD8"/>
  <c r="AE8"/>
  <c r="AQ8"/>
  <c r="AR8"/>
  <c r="AV8"/>
  <c r="AW8"/>
  <c r="AY8"/>
  <c r="AZ8"/>
  <c r="BA8"/>
  <c r="BB8"/>
  <c r="BC8"/>
  <c r="BD8"/>
  <c r="BE8"/>
  <c r="BF8"/>
  <c r="BG8"/>
  <c r="BH8"/>
  <c r="BI8"/>
  <c r="U9"/>
  <c r="V9"/>
  <c r="AD9"/>
  <c r="AE9"/>
  <c r="AQ9"/>
  <c r="AR9"/>
  <c r="AV9"/>
  <c r="AW9"/>
  <c r="AY9"/>
  <c r="AZ9"/>
  <c r="BA9"/>
  <c r="BB9"/>
  <c r="BC9"/>
  <c r="BD9"/>
  <c r="BE9"/>
  <c r="BF9"/>
  <c r="BG9"/>
  <c r="BH9"/>
  <c r="BI9"/>
  <c r="U10"/>
  <c r="V10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U11"/>
  <c r="V11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U12"/>
  <c r="V12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U13"/>
  <c r="V13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U14"/>
  <c r="V14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U15"/>
  <c r="V15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U16"/>
  <c r="V16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U17"/>
  <c r="V17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U18"/>
  <c r="V18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U19"/>
  <c r="V19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U20"/>
  <c r="V20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U21"/>
  <c r="V21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U22"/>
  <c r="V22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U23"/>
  <c r="V23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U24"/>
  <c r="V24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U25"/>
  <c r="V25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U26"/>
  <c r="V26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U27"/>
  <c r="V27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U28"/>
  <c r="V28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U29"/>
  <c r="V29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U30"/>
  <c r="V30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U31"/>
  <c r="V31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U32"/>
  <c r="V32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U33"/>
  <c r="V33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U34"/>
  <c r="V34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U35"/>
  <c r="V35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U36"/>
  <c r="V36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U37"/>
  <c r="V37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U38"/>
  <c r="V38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U39"/>
  <c r="V39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U40"/>
  <c r="V40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U41"/>
  <c r="V41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U42"/>
  <c r="V42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U43"/>
  <c r="V43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U44"/>
  <c r="V44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U45"/>
  <c r="V45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L45"/>
  <c r="BK45"/>
  <c r="BN45"/>
  <c r="BL44"/>
  <c r="BK44"/>
  <c r="BL43"/>
  <c r="BK43"/>
  <c r="BN43"/>
  <c r="BL42"/>
  <c r="BK42"/>
  <c r="BL41"/>
  <c r="BK41"/>
  <c r="BL40"/>
  <c r="BK40"/>
  <c r="BN40"/>
  <c r="BL39"/>
  <c r="BK39"/>
  <c r="BN39"/>
  <c r="BM38"/>
  <c r="BL38"/>
  <c r="BK38"/>
  <c r="BL37"/>
  <c r="BK37"/>
  <c r="BN37"/>
  <c r="BL36"/>
  <c r="BK36"/>
  <c r="BL35"/>
  <c r="BK35"/>
  <c r="BN35"/>
  <c r="BL34"/>
  <c r="BK34"/>
  <c r="BN34"/>
  <c r="BL33"/>
  <c r="BK33"/>
  <c r="BN33"/>
  <c r="BL32"/>
  <c r="BK32"/>
  <c r="BN32"/>
  <c r="BL31"/>
  <c r="BK31"/>
  <c r="BL30"/>
  <c r="BK30"/>
  <c r="BO30"/>
  <c r="BL29"/>
  <c r="BK29"/>
  <c r="BL28"/>
  <c r="BK28"/>
  <c r="BL27"/>
  <c r="BK27"/>
  <c r="BL26"/>
  <c r="BK26"/>
  <c r="BN26"/>
  <c r="BL25"/>
  <c r="BK25"/>
  <c r="BN25"/>
  <c r="BL24"/>
  <c r="BK24"/>
  <c r="BL23"/>
  <c r="BK23"/>
  <c r="BL22"/>
  <c r="BK22"/>
  <c r="BL21"/>
  <c r="BK21"/>
  <c r="BN21"/>
  <c r="BL20"/>
  <c r="BK20"/>
  <c r="BN20"/>
  <c r="BL19"/>
  <c r="BK19"/>
  <c r="BN19"/>
  <c r="BL18"/>
  <c r="BK18"/>
  <c r="BL17"/>
  <c r="BK17"/>
  <c r="BL16"/>
  <c r="BK16"/>
  <c r="BN16"/>
  <c r="BL15"/>
  <c r="BK15"/>
  <c r="BN15"/>
  <c r="BL14"/>
  <c r="BK14"/>
  <c r="BL13"/>
  <c r="BK13"/>
  <c r="BL12"/>
  <c r="BK12"/>
  <c r="BL11"/>
  <c r="BK11"/>
  <c r="BN11"/>
  <c r="BL10"/>
  <c r="BK10"/>
  <c r="BN10"/>
  <c r="BL9"/>
  <c r="BK9"/>
  <c r="BL8"/>
  <c r="BK8"/>
  <c r="BL7"/>
  <c r="BK7"/>
  <c r="BL6"/>
  <c r="BK6"/>
  <c r="BJ44"/>
  <c r="BJ41"/>
  <c r="BJ36"/>
  <c r="BJ28"/>
  <c r="BJ25"/>
  <c r="BJ23"/>
  <c r="BJ20"/>
  <c r="BJ17"/>
  <c r="BJ7"/>
  <c r="BJ8"/>
  <c r="BJ9"/>
  <c r="BJ10"/>
  <c r="BJ11"/>
  <c r="BJ12"/>
  <c r="BJ13"/>
  <c r="BJ14"/>
  <c r="BJ15"/>
  <c r="BJ16"/>
  <c r="BJ18"/>
  <c r="BJ19"/>
  <c r="BJ21"/>
  <c r="BJ22"/>
  <c r="BJ24"/>
  <c r="BJ26"/>
  <c r="BJ27"/>
  <c r="BJ29"/>
  <c r="BJ30"/>
  <c r="BJ31"/>
  <c r="BJ32"/>
  <c r="BJ33"/>
  <c r="BJ34"/>
  <c r="BJ35"/>
  <c r="BJ37"/>
  <c r="BJ38"/>
  <c r="BJ39"/>
  <c r="BJ40"/>
  <c r="BJ42"/>
  <c r="BJ43"/>
  <c r="BJ45"/>
  <c r="BJ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9"/>
  <c r="BM40"/>
  <c r="BM41"/>
  <c r="BM42"/>
  <c r="BM43"/>
  <c r="BM44"/>
  <c r="BM45"/>
  <c r="BM6"/>
  <c r="BO7"/>
  <c r="BO20"/>
  <c r="BO27"/>
  <c r="BO45"/>
  <c r="BO35"/>
  <c r="BO37"/>
  <c r="BO42"/>
  <c r="BO6"/>
  <c r="BO12"/>
  <c r="BO23"/>
  <c r="BO32"/>
  <c r="BO28"/>
  <c r="BO13"/>
  <c r="BN14"/>
  <c r="BO21"/>
  <c r="BN44"/>
  <c r="BO17"/>
  <c r="BN23"/>
  <c r="BO25"/>
  <c r="BO9"/>
  <c r="BO11"/>
  <c r="BN17"/>
  <c r="BO19"/>
  <c r="BO24"/>
  <c r="BO29"/>
  <c r="BO31"/>
  <c r="BO33"/>
  <c r="BO41"/>
  <c r="BN9"/>
  <c r="BO14"/>
  <c r="BO18"/>
  <c r="BN29"/>
  <c r="BN31"/>
  <c r="BO36"/>
  <c r="BN41"/>
  <c r="BN42"/>
  <c r="BO43"/>
  <c r="BN6"/>
  <c r="BN12"/>
  <c r="BN13"/>
  <c r="BO15"/>
  <c r="BO22"/>
  <c r="BN27"/>
  <c r="BN36"/>
  <c r="BO38"/>
  <c r="BO16"/>
  <c r="BN22"/>
  <c r="BN24"/>
  <c r="BO26"/>
  <c r="BN30"/>
  <c r="BN38"/>
  <c r="BO39"/>
  <c r="BO44"/>
  <c r="BN7"/>
  <c r="BN8"/>
  <c r="BO8"/>
  <c r="BO10"/>
  <c r="BN18"/>
  <c r="BN28"/>
  <c r="BO34"/>
  <c r="BO40"/>
</calcChain>
</file>

<file path=xl/sharedStrings.xml><?xml version="1.0" encoding="utf-8"?>
<sst xmlns="http://schemas.openxmlformats.org/spreadsheetml/2006/main" count="403" uniqueCount="82">
  <si>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</si>
  <si>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</si>
  <si>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</si>
  <si>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</si>
  <si>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</si>
  <si>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</si>
  <si>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</si>
  <si>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</si>
  <si>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</si>
  <si>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</si>
  <si>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</si>
  <si>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</si>
  <si>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</si>
  <si>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</si>
  <si>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</si>
  <si>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</si>
  <si>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</si>
  <si>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</si>
  <si>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</si>
  <si>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</si>
  <si>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</si>
  <si>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</si>
  <si>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</si>
  <si>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</si>
  <si>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</si>
  <si>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</si>
  <si>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</si>
  <si>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</si>
  <si>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</si>
  <si>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</si>
  <si>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</si>
  <si>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</si>
  <si>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</si>
  <si>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</si>
  <si>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</si>
  <si>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</si>
  <si>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</si>
  <si>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</si>
  <si>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</si>
  <si>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</si>
  <si>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</si>
  <si>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</si>
  <si>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</si>
  <si>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</si>
  <si>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</si>
  <si>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</si>
  <si>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</si>
  <si>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</si>
  <si>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</si>
  <si>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</si>
  <si>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</si>
  <si>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</si>
  <si>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</si>
  <si>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</si>
  <si>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</si>
  <si>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</si>
  <si>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</si>
  <si>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</si>
  <si>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</si>
  <si>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</si>
  <si>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</si>
  <si>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</si>
  <si>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</si>
  <si>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</si>
  <si>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</si>
  <si>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</si>
  <si>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</si>
  <si>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</si>
  <si>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</si>
  <si>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</si>
  <si>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</si>
  <si>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</si>
  <si>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</si>
  <si>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</si>
  <si>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</si>
  <si>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</si>
  <si>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</si>
  <si>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</si>
  <si>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</si>
  <si>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</si>
  <si>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</si>
  <si>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10.10.2014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</si>
</sst>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topLeftCell="A7" zoomScale="70" zoomScaleNormal="70" workbookViewId="0">
      <selection activeCell="J34" sqref="J3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2" t="s">
        <v>4</v>
      </c>
      <c r="AV1" s="42"/>
      <c r="AW1" s="42"/>
    </row>
    <row r="2" spans="1:67" ht="30" customHeight="1">
      <c r="C2" s="43" t="s">
        <v>81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33" t="s">
        <v>1</v>
      </c>
      <c r="F3" s="34"/>
      <c r="G3" s="34"/>
      <c r="H3" s="34"/>
      <c r="I3" s="34"/>
      <c r="J3" s="34"/>
      <c r="K3" s="34"/>
      <c r="L3" s="34"/>
      <c r="M3" s="35"/>
      <c r="N3" s="44" t="s">
        <v>57</v>
      </c>
      <c r="O3" s="44"/>
      <c r="P3" s="44"/>
      <c r="Q3" s="44"/>
      <c r="R3" s="44"/>
      <c r="S3" s="44"/>
      <c r="T3" s="44"/>
      <c r="U3" s="44"/>
      <c r="V3" s="44"/>
      <c r="W3" s="33" t="s">
        <v>2</v>
      </c>
      <c r="X3" s="34"/>
      <c r="Y3" s="34"/>
      <c r="Z3" s="34"/>
      <c r="AA3" s="34"/>
      <c r="AB3" s="34"/>
      <c r="AC3" s="34"/>
      <c r="AD3" s="34"/>
      <c r="AE3" s="35"/>
      <c r="AF3" s="33" t="s">
        <v>3</v>
      </c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5"/>
      <c r="AS3" s="33" t="s">
        <v>42</v>
      </c>
      <c r="AT3" s="34"/>
      <c r="AU3" s="34"/>
      <c r="AV3" s="34"/>
      <c r="AW3" s="35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46" t="s">
        <v>64</v>
      </c>
      <c r="BL3" s="46"/>
      <c r="BM3" s="46"/>
      <c r="BN3" s="46" t="s">
        <v>65</v>
      </c>
      <c r="BO3" s="46"/>
    </row>
    <row r="4" spans="1:67" ht="106.5" customHeight="1">
      <c r="A4" s="37"/>
      <c r="B4" s="40"/>
      <c r="C4" s="40"/>
      <c r="D4" s="40"/>
      <c r="E4" s="31" t="s">
        <v>71</v>
      </c>
      <c r="F4" s="32"/>
      <c r="G4" s="31" t="s">
        <v>72</v>
      </c>
      <c r="H4" s="32"/>
      <c r="I4" s="31" t="s">
        <v>73</v>
      </c>
      <c r="J4" s="32"/>
      <c r="K4" s="33" t="s">
        <v>56</v>
      </c>
      <c r="L4" s="34"/>
      <c r="M4" s="35"/>
      <c r="N4" s="31" t="s">
        <v>70</v>
      </c>
      <c r="O4" s="32"/>
      <c r="P4" s="31" t="s">
        <v>74</v>
      </c>
      <c r="Q4" s="32"/>
      <c r="R4" s="31" t="s">
        <v>75</v>
      </c>
      <c r="S4" s="32"/>
      <c r="T4" s="33" t="s">
        <v>56</v>
      </c>
      <c r="U4" s="34"/>
      <c r="V4" s="35"/>
      <c r="W4" s="31" t="s">
        <v>76</v>
      </c>
      <c r="X4" s="32"/>
      <c r="Y4" s="31" t="s">
        <v>77</v>
      </c>
      <c r="Z4" s="32"/>
      <c r="AA4" s="31" t="s">
        <v>78</v>
      </c>
      <c r="AB4" s="32"/>
      <c r="AC4" s="33" t="s">
        <v>56</v>
      </c>
      <c r="AD4" s="34"/>
      <c r="AE4" s="35"/>
      <c r="AF4" s="31" t="s">
        <v>79</v>
      </c>
      <c r="AG4" s="32"/>
      <c r="AH4" s="33"/>
      <c r="AI4" s="35"/>
      <c r="AJ4" s="33"/>
      <c r="AK4" s="35"/>
      <c r="AL4" s="33"/>
      <c r="AM4" s="35"/>
      <c r="AN4" s="33"/>
      <c r="AO4" s="35"/>
      <c r="AP4" s="33" t="s">
        <v>56</v>
      </c>
      <c r="AQ4" s="34"/>
      <c r="AR4" s="35"/>
      <c r="AS4" s="31" t="s">
        <v>80</v>
      </c>
      <c r="AT4" s="32"/>
      <c r="AU4" s="33" t="s">
        <v>56</v>
      </c>
      <c r="AV4" s="34"/>
      <c r="AW4" s="35"/>
      <c r="AY4" s="28" t="s">
        <v>66</v>
      </c>
      <c r="AZ4" s="30"/>
      <c r="BA4" s="47" t="s">
        <v>67</v>
      </c>
      <c r="BB4" s="28" t="s">
        <v>66</v>
      </c>
      <c r="BC4" s="30"/>
      <c r="BD4" s="47" t="s">
        <v>67</v>
      </c>
      <c r="BE4" s="28" t="s">
        <v>66</v>
      </c>
      <c r="BF4" s="30"/>
      <c r="BG4" s="47" t="s">
        <v>67</v>
      </c>
      <c r="BH4" s="28" t="s">
        <v>66</v>
      </c>
      <c r="BI4" s="30"/>
      <c r="BJ4" s="45" t="s">
        <v>67</v>
      </c>
      <c r="BK4" s="45" t="s">
        <v>66</v>
      </c>
      <c r="BL4" s="45"/>
      <c r="BM4" s="45" t="s">
        <v>67</v>
      </c>
      <c r="BN4" s="45" t="s">
        <v>66</v>
      </c>
      <c r="BO4" s="45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8"/>
      <c r="BB5" s="15" t="s">
        <v>68</v>
      </c>
      <c r="BC5" s="15" t="s">
        <v>69</v>
      </c>
      <c r="BD5" s="48"/>
      <c r="BE5" s="15" t="s">
        <v>68</v>
      </c>
      <c r="BF5" s="15" t="s">
        <v>69</v>
      </c>
      <c r="BG5" s="48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41922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26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>IF(ISNUMBER(W6),1,0)+IF(ISNUMBER(Y6),1,0)+IF(ISNUMBER(AA6),1,0)</f>
        <v>3</v>
      </c>
      <c r="AE6" s="9">
        <f>AD6/AC6*100</f>
        <v>100</v>
      </c>
      <c r="AF6" s="23">
        <v>24</v>
      </c>
      <c r="AG6" s="27">
        <v>24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1">IF(SUM(E6,G6,I6)=0,"",ROUND(AVERAGE(E6,G6,I6),2))</f>
        <v>22.18</v>
      </c>
      <c r="AZ6" s="16">
        <f t="shared" ref="AZ6:AZ45" si="2">IF(SUM(F6,H6,J6)=0,"",ROUND(AVERAGE(F6,H6,J6),2))</f>
        <v>34.32</v>
      </c>
      <c r="BA6" s="17">
        <f t="shared" ref="BA6:BA45" si="3">M6</f>
        <v>100</v>
      </c>
      <c r="BB6" s="16">
        <f t="shared" ref="BB6:BB45" si="4">IF(SUM(N6,P6,R6)=0,"",ROUND(AVERAGE(N6,P6,R6),2))</f>
        <v>30.83</v>
      </c>
      <c r="BC6" s="16">
        <f t="shared" ref="BC6:BC45" si="5">IF(SUM(O6,Q6,S6)=0,"",ROUND(AVERAGE(O6,Q6,S6),2))</f>
        <v>34.630000000000003</v>
      </c>
      <c r="BD6" s="17">
        <f>V6</f>
        <v>100</v>
      </c>
      <c r="BE6" s="16">
        <f>IF(SUM(W6,Y6,AA6)=0,"",ROUND(AVERAGE(W6,Y6,AA6),2))</f>
        <v>29.33</v>
      </c>
      <c r="BF6" s="16">
        <f>IF(SUM(X6,Z6,AB6)=0,"",ROUND(AVERAGE(X6,Z6,AB6),2))</f>
        <v>35.33</v>
      </c>
      <c r="BG6" s="17">
        <f>AE6</f>
        <v>100</v>
      </c>
      <c r="BH6" s="17">
        <f>IF(SUM(AF6,AH6,AJ6,AL6,AN6)=0,"",AVERAGE(AF6,AH6,AJ6,AL6,AN6))</f>
        <v>24</v>
      </c>
      <c r="BI6" s="17">
        <f>IF(SUM(AG6,AI6,AK6,AM6,AO6)=0,"",AVERAGE(AG6,AI6,AK6,AM6,AO6))</f>
        <v>24</v>
      </c>
      <c r="BJ6" s="17">
        <f t="shared" ref="BJ6:BJ45" si="6">AR6</f>
        <v>100</v>
      </c>
      <c r="BK6" s="17" t="str">
        <f t="shared" ref="BK6:BK45" si="7">IF(SUM(AS6)=0,"",AS6)</f>
        <v/>
      </c>
      <c r="BL6" s="17" t="str">
        <f t="shared" ref="BL6:BL45" si="8">IF(SUM(AT6)=0,"",AT6)</f>
        <v/>
      </c>
      <c r="BM6" s="17">
        <f t="shared" ref="BM6:BM45" si="9">AW6</f>
        <v>0</v>
      </c>
      <c r="BN6" s="18">
        <f t="shared" ref="BN6:BN45" si="10">ROUND(AVERAGE(AY6,BB6,BE6,BH6,BK6),2)</f>
        <v>26.59</v>
      </c>
      <c r="BO6" s="18">
        <f t="shared" ref="BO6:BO45" si="11">ROUND(AVERAGE(AZ6,BC6,BF6,BI6,BL6),2)</f>
        <v>32.07</v>
      </c>
    </row>
    <row r="7" spans="1:67">
      <c r="A7" s="19">
        <v>41922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60</v>
      </c>
      <c r="I7" s="22">
        <v>30.5</v>
      </c>
      <c r="J7" s="27">
        <v>86.9</v>
      </c>
      <c r="K7" s="10">
        <v>3</v>
      </c>
      <c r="L7" s="13">
        <f t="shared" ref="L7:L45" si="12">IF(ISNUMBER(E7),1,0)+IF(ISNUMBER(G7),1,0)+IF(ISNUMBER(I7),1,0)</f>
        <v>3</v>
      </c>
      <c r="M7" s="9">
        <f t="shared" ref="M7:M45" si="13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4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ref="AD7:AD45" si="15">IF(ISNUMBER(W7),1,0)+IF(ISNUMBER(Y7),1,0)+IF(ISNUMBER(AA7),1,0)</f>
        <v>3</v>
      </c>
      <c r="AE7" s="9">
        <f t="shared" ref="AE7:AE45" si="16">AD7/AC7*100</f>
        <v>100</v>
      </c>
      <c r="AF7" s="23">
        <v>41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17">IF(ISNUMBER(AF7),1,0)+IF(ISNUMBER(AH7),1,0)+IF(ISNUMBER(AJ7),1,0)+IF(ISNUMBER(AL7),1,0)+IF(ISNUMBER(AN7),1,0)</f>
        <v>1</v>
      </c>
      <c r="AR7" s="9">
        <f t="shared" ref="AR7:AR45" si="18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19">IF(ISNUMBER(AS7),1,0)</f>
        <v>0</v>
      </c>
      <c r="AW7" s="9">
        <f t="shared" ref="AW7:AW45" si="20">AV7/AU7*100</f>
        <v>0</v>
      </c>
      <c r="AX7" s="12"/>
      <c r="AY7" s="16">
        <f t="shared" si="1"/>
        <v>35.799999999999997</v>
      </c>
      <c r="AZ7" s="16">
        <f t="shared" si="2"/>
        <v>72.599999999999994</v>
      </c>
      <c r="BA7" s="17">
        <f t="shared" si="3"/>
        <v>100</v>
      </c>
      <c r="BB7" s="16">
        <f t="shared" si="4"/>
        <v>36.630000000000003</v>
      </c>
      <c r="BC7" s="16">
        <f t="shared" si="5"/>
        <v>48.89</v>
      </c>
      <c r="BD7" s="17">
        <f t="shared" ref="BD7:BD45" si="21">V7</f>
        <v>100</v>
      </c>
      <c r="BE7" s="16">
        <f>IF(SUM(W7,Y7,AA7)=0,"",ROUND(AVERAGE(W7,Y7,AA7),2))</f>
        <v>42.59</v>
      </c>
      <c r="BF7" s="16">
        <f>IF(SUM(X7,Z7,AB7)=0,"",ROUND(AVERAGE(X7,Z7,AB7),2))</f>
        <v>55.85</v>
      </c>
      <c r="BG7" s="17">
        <f t="shared" ref="BG7:BG45" si="22">AE7</f>
        <v>100</v>
      </c>
      <c r="BH7" s="17">
        <f t="shared" ref="BH7:BI45" si="23">IF(SUM(AF7,AH7,AJ7,AL7,AN7)=0,"",AVERAGE(AF7,AH7,AJ7,AL7,AN7))</f>
        <v>41</v>
      </c>
      <c r="BI7" s="17">
        <f t="shared" si="23"/>
        <v>62</v>
      </c>
      <c r="BJ7" s="17">
        <f t="shared" si="6"/>
        <v>100</v>
      </c>
      <c r="BK7" s="17" t="str">
        <f t="shared" si="7"/>
        <v/>
      </c>
      <c r="BL7" s="17" t="str">
        <f t="shared" si="8"/>
        <v/>
      </c>
      <c r="BM7" s="17">
        <f t="shared" si="9"/>
        <v>0</v>
      </c>
      <c r="BN7" s="18">
        <f t="shared" si="10"/>
        <v>39.01</v>
      </c>
      <c r="BO7" s="18">
        <f t="shared" si="11"/>
        <v>59.84</v>
      </c>
    </row>
    <row r="8" spans="1:67">
      <c r="A8" s="19">
        <v>41922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23</v>
      </c>
      <c r="H8" s="27">
        <v>61.11</v>
      </c>
      <c r="I8" s="22">
        <v>26.9</v>
      </c>
      <c r="J8" s="27">
        <v>26.9</v>
      </c>
      <c r="K8" s="10">
        <v>3</v>
      </c>
      <c r="L8" s="13">
        <f t="shared" si="12"/>
        <v>3</v>
      </c>
      <c r="M8" s="9">
        <f t="shared" si="13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4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5"/>
        <v>3</v>
      </c>
      <c r="AE8" s="9">
        <f t="shared" si="16"/>
        <v>100</v>
      </c>
      <c r="AF8" s="23">
        <v>33.75</v>
      </c>
      <c r="AG8" s="27">
        <v>33.75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17"/>
        <v>1</v>
      </c>
      <c r="AR8" s="9">
        <f t="shared" si="18"/>
        <v>100</v>
      </c>
      <c r="AS8" s="23" t="s">
        <v>59</v>
      </c>
      <c r="AT8" s="27" t="s">
        <v>59</v>
      </c>
      <c r="AU8" s="10">
        <v>1</v>
      </c>
      <c r="AV8" s="14">
        <f t="shared" si="19"/>
        <v>0</v>
      </c>
      <c r="AW8" s="9">
        <f t="shared" si="20"/>
        <v>0</v>
      </c>
      <c r="AX8" s="12"/>
      <c r="AY8" s="16">
        <f t="shared" si="1"/>
        <v>25.3</v>
      </c>
      <c r="AZ8" s="16">
        <f t="shared" si="2"/>
        <v>47.82</v>
      </c>
      <c r="BA8" s="17">
        <f t="shared" si="3"/>
        <v>100</v>
      </c>
      <c r="BB8" s="16">
        <f t="shared" si="4"/>
        <v>32.26</v>
      </c>
      <c r="BC8" s="16">
        <f t="shared" si="5"/>
        <v>43.85</v>
      </c>
      <c r="BD8" s="17">
        <f t="shared" si="21"/>
        <v>100</v>
      </c>
      <c r="BE8" s="16">
        <f t="shared" ref="BE8:BF45" si="24">IF(SUM(W8,Y8,AA8)=0,"",ROUND(AVERAGE(W8,Y8,AA8),2))</f>
        <v>26.67</v>
      </c>
      <c r="BF8" s="16">
        <f t="shared" si="24"/>
        <v>31.85</v>
      </c>
      <c r="BG8" s="17">
        <f t="shared" si="22"/>
        <v>100</v>
      </c>
      <c r="BH8" s="17">
        <f t="shared" si="23"/>
        <v>33.75</v>
      </c>
      <c r="BI8" s="17">
        <f t="shared" si="23"/>
        <v>33.75</v>
      </c>
      <c r="BJ8" s="17">
        <f t="shared" si="6"/>
        <v>100</v>
      </c>
      <c r="BK8" s="17" t="str">
        <f t="shared" si="7"/>
        <v/>
      </c>
      <c r="BL8" s="17" t="str">
        <f t="shared" si="8"/>
        <v/>
      </c>
      <c r="BM8" s="17">
        <f t="shared" si="9"/>
        <v>0</v>
      </c>
      <c r="BN8" s="18">
        <f t="shared" si="10"/>
        <v>29.5</v>
      </c>
      <c r="BO8" s="18">
        <f t="shared" si="11"/>
        <v>39.32</v>
      </c>
    </row>
    <row r="9" spans="1:67">
      <c r="A9" s="19">
        <v>41922</v>
      </c>
      <c r="B9" s="7" t="s">
        <v>58</v>
      </c>
      <c r="C9" s="1">
        <v>4</v>
      </c>
      <c r="D9" s="11" t="s">
        <v>8</v>
      </c>
      <c r="E9" s="21">
        <v>27.67</v>
      </c>
      <c r="F9" s="27">
        <v>88.29</v>
      </c>
      <c r="G9" s="22">
        <v>25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2"/>
        <v>3</v>
      </c>
      <c r="M9" s="9">
        <f t="shared" si="13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4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5"/>
        <v>3</v>
      </c>
      <c r="AE9" s="9">
        <f t="shared" si="16"/>
        <v>100</v>
      </c>
      <c r="AF9" s="23">
        <v>28</v>
      </c>
      <c r="AG9" s="27">
        <v>28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17"/>
        <v>1</v>
      </c>
      <c r="AR9" s="9">
        <f t="shared" si="18"/>
        <v>100</v>
      </c>
      <c r="AS9" s="23" t="s">
        <v>59</v>
      </c>
      <c r="AT9" s="27" t="s">
        <v>59</v>
      </c>
      <c r="AU9" s="10">
        <v>1</v>
      </c>
      <c r="AV9" s="14">
        <f t="shared" si="19"/>
        <v>0</v>
      </c>
      <c r="AW9" s="9">
        <f t="shared" si="20"/>
        <v>0</v>
      </c>
      <c r="AX9" s="12"/>
      <c r="AY9" s="16">
        <f t="shared" si="1"/>
        <v>27.52</v>
      </c>
      <c r="AZ9" s="16">
        <f t="shared" si="2"/>
        <v>97.42</v>
      </c>
      <c r="BA9" s="17">
        <f t="shared" si="3"/>
        <v>100</v>
      </c>
      <c r="BB9" s="16">
        <f t="shared" si="4"/>
        <v>37.53</v>
      </c>
      <c r="BC9" s="16">
        <f t="shared" si="5"/>
        <v>91.36</v>
      </c>
      <c r="BD9" s="17">
        <f t="shared" si="21"/>
        <v>100</v>
      </c>
      <c r="BE9" s="16">
        <f t="shared" si="24"/>
        <v>28.67</v>
      </c>
      <c r="BF9" s="16">
        <f t="shared" si="24"/>
        <v>57.85</v>
      </c>
      <c r="BG9" s="17">
        <f t="shared" si="22"/>
        <v>100</v>
      </c>
      <c r="BH9" s="17">
        <f t="shared" si="23"/>
        <v>28</v>
      </c>
      <c r="BI9" s="17">
        <f t="shared" si="23"/>
        <v>28</v>
      </c>
      <c r="BJ9" s="17">
        <f t="shared" si="6"/>
        <v>100</v>
      </c>
      <c r="BK9" s="17" t="str">
        <f t="shared" si="7"/>
        <v/>
      </c>
      <c r="BL9" s="17" t="str">
        <f t="shared" si="8"/>
        <v/>
      </c>
      <c r="BM9" s="17">
        <f t="shared" si="9"/>
        <v>0</v>
      </c>
      <c r="BN9" s="18">
        <f t="shared" si="10"/>
        <v>30.43</v>
      </c>
      <c r="BO9" s="18">
        <f t="shared" si="11"/>
        <v>68.66</v>
      </c>
    </row>
    <row r="10" spans="1:67">
      <c r="A10" s="19">
        <v>41922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38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2"/>
        <v>3</v>
      </c>
      <c r="M10" s="9">
        <f t="shared" si="13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4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5"/>
        <v>3</v>
      </c>
      <c r="AE10" s="9">
        <f t="shared" si="16"/>
        <v>100</v>
      </c>
      <c r="AF10" s="23">
        <v>55</v>
      </c>
      <c r="AG10" s="27">
        <v>55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17"/>
        <v>1</v>
      </c>
      <c r="AR10" s="9">
        <f t="shared" si="18"/>
        <v>100</v>
      </c>
      <c r="AS10" s="23">
        <v>80</v>
      </c>
      <c r="AT10" s="27">
        <v>80</v>
      </c>
      <c r="AU10" s="10">
        <v>1</v>
      </c>
      <c r="AV10" s="14">
        <f t="shared" si="19"/>
        <v>1</v>
      </c>
      <c r="AW10" s="9">
        <f t="shared" si="20"/>
        <v>100</v>
      </c>
      <c r="AX10" s="12"/>
      <c r="AY10" s="16">
        <f t="shared" si="1"/>
        <v>39</v>
      </c>
      <c r="AZ10" s="16">
        <f t="shared" si="2"/>
        <v>72.73</v>
      </c>
      <c r="BA10" s="17">
        <f t="shared" si="3"/>
        <v>100</v>
      </c>
      <c r="BB10" s="16">
        <f t="shared" si="4"/>
        <v>49.84</v>
      </c>
      <c r="BC10" s="16">
        <f t="shared" si="5"/>
        <v>69.52</v>
      </c>
      <c r="BD10" s="17">
        <f t="shared" si="21"/>
        <v>100</v>
      </c>
      <c r="BE10" s="16">
        <f t="shared" si="24"/>
        <v>46.11</v>
      </c>
      <c r="BF10" s="16">
        <f t="shared" si="24"/>
        <v>73.48</v>
      </c>
      <c r="BG10" s="17">
        <f t="shared" si="22"/>
        <v>100</v>
      </c>
      <c r="BH10" s="17">
        <f t="shared" si="23"/>
        <v>55</v>
      </c>
      <c r="BI10" s="17">
        <f t="shared" si="23"/>
        <v>55</v>
      </c>
      <c r="BJ10" s="17">
        <f t="shared" si="6"/>
        <v>100</v>
      </c>
      <c r="BK10" s="17">
        <f t="shared" si="7"/>
        <v>80</v>
      </c>
      <c r="BL10" s="17">
        <f t="shared" si="8"/>
        <v>80</v>
      </c>
      <c r="BM10" s="17">
        <f t="shared" si="9"/>
        <v>100</v>
      </c>
      <c r="BN10" s="18">
        <f t="shared" si="10"/>
        <v>53.99</v>
      </c>
      <c r="BO10" s="18">
        <f t="shared" si="11"/>
        <v>70.150000000000006</v>
      </c>
    </row>
    <row r="11" spans="1:67">
      <c r="A11" s="19">
        <v>41922</v>
      </c>
      <c r="B11" s="7" t="s">
        <v>58</v>
      </c>
      <c r="C11" s="1">
        <v>6</v>
      </c>
      <c r="D11" s="11" t="s">
        <v>10</v>
      </c>
      <c r="E11" s="21">
        <v>31.2</v>
      </c>
      <c r="F11" s="27">
        <v>32.78</v>
      </c>
      <c r="G11" s="22">
        <v>33.299999999999997</v>
      </c>
      <c r="H11" s="27">
        <v>33.299999999999997</v>
      </c>
      <c r="I11" s="22">
        <v>35.57</v>
      </c>
      <c r="J11" s="27">
        <v>47.2</v>
      </c>
      <c r="K11" s="10">
        <v>3</v>
      </c>
      <c r="L11" s="13">
        <f t="shared" si="12"/>
        <v>3</v>
      </c>
      <c r="M11" s="9">
        <f t="shared" si="13"/>
        <v>100</v>
      </c>
      <c r="N11" s="23">
        <v>39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4"/>
        <v>100</v>
      </c>
      <c r="W11" s="23">
        <v>44</v>
      </c>
      <c r="X11" s="27">
        <v>44</v>
      </c>
      <c r="Y11" s="23">
        <v>35</v>
      </c>
      <c r="Z11" s="27">
        <v>35</v>
      </c>
      <c r="AA11" s="23">
        <v>39.4</v>
      </c>
      <c r="AB11" s="27">
        <v>39.4</v>
      </c>
      <c r="AC11" s="10">
        <v>3</v>
      </c>
      <c r="AD11" s="13">
        <f t="shared" si="15"/>
        <v>3</v>
      </c>
      <c r="AE11" s="9">
        <f t="shared" si="16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17"/>
        <v>1</v>
      </c>
      <c r="AR11" s="9">
        <f t="shared" si="18"/>
        <v>100</v>
      </c>
      <c r="AS11" s="23" t="s">
        <v>59</v>
      </c>
      <c r="AT11" s="27" t="s">
        <v>59</v>
      </c>
      <c r="AU11" s="10">
        <v>1</v>
      </c>
      <c r="AV11" s="14">
        <f t="shared" si="19"/>
        <v>0</v>
      </c>
      <c r="AW11" s="9">
        <f t="shared" si="20"/>
        <v>0</v>
      </c>
      <c r="AX11" s="12"/>
      <c r="AY11" s="16">
        <f t="shared" si="1"/>
        <v>33.36</v>
      </c>
      <c r="AZ11" s="16">
        <f t="shared" si="2"/>
        <v>37.76</v>
      </c>
      <c r="BA11" s="17">
        <f t="shared" si="3"/>
        <v>100</v>
      </c>
      <c r="BB11" s="16">
        <f t="shared" si="4"/>
        <v>39.159999999999997</v>
      </c>
      <c r="BC11" s="16">
        <f t="shared" si="5"/>
        <v>42.16</v>
      </c>
      <c r="BD11" s="17">
        <f t="shared" si="21"/>
        <v>100</v>
      </c>
      <c r="BE11" s="16">
        <f t="shared" si="24"/>
        <v>39.47</v>
      </c>
      <c r="BF11" s="16">
        <f t="shared" si="24"/>
        <v>39.47</v>
      </c>
      <c r="BG11" s="17">
        <f t="shared" si="22"/>
        <v>100</v>
      </c>
      <c r="BH11" s="17">
        <f t="shared" si="23"/>
        <v>43</v>
      </c>
      <c r="BI11" s="17">
        <f t="shared" si="23"/>
        <v>43</v>
      </c>
      <c r="BJ11" s="17">
        <f t="shared" si="6"/>
        <v>100</v>
      </c>
      <c r="BK11" s="17" t="str">
        <f t="shared" si="7"/>
        <v/>
      </c>
      <c r="BL11" s="17" t="str">
        <f t="shared" si="8"/>
        <v/>
      </c>
      <c r="BM11" s="17">
        <f t="shared" si="9"/>
        <v>0</v>
      </c>
      <c r="BN11" s="18">
        <f t="shared" si="10"/>
        <v>38.75</v>
      </c>
      <c r="BO11" s="18">
        <f t="shared" si="11"/>
        <v>40.6</v>
      </c>
    </row>
    <row r="12" spans="1:67">
      <c r="A12" s="19">
        <v>41922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2"/>
        <v>3</v>
      </c>
      <c r="M12" s="9">
        <f t="shared" si="13"/>
        <v>100</v>
      </c>
      <c r="N12" s="23">
        <v>18</v>
      </c>
      <c r="O12" s="27">
        <v>18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4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5"/>
        <v>3</v>
      </c>
      <c r="AE12" s="9">
        <f t="shared" si="16"/>
        <v>100</v>
      </c>
      <c r="AF12" s="23">
        <v>10</v>
      </c>
      <c r="AG12" s="27">
        <v>10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17"/>
        <v>1</v>
      </c>
      <c r="AR12" s="9">
        <f t="shared" si="18"/>
        <v>100</v>
      </c>
      <c r="AS12" s="23" t="s">
        <v>59</v>
      </c>
      <c r="AT12" s="27" t="s">
        <v>59</v>
      </c>
      <c r="AU12" s="10">
        <v>1</v>
      </c>
      <c r="AV12" s="14">
        <f t="shared" si="19"/>
        <v>0</v>
      </c>
      <c r="AW12" s="9">
        <f t="shared" si="20"/>
        <v>0</v>
      </c>
      <c r="AX12" s="12"/>
      <c r="AY12" s="16">
        <f t="shared" si="1"/>
        <v>8.1300000000000008</v>
      </c>
      <c r="AZ12" s="16">
        <f t="shared" si="2"/>
        <v>9.5299999999999994</v>
      </c>
      <c r="BA12" s="17">
        <f t="shared" si="3"/>
        <v>100</v>
      </c>
      <c r="BB12" s="16">
        <f t="shared" si="4"/>
        <v>13.67</v>
      </c>
      <c r="BC12" s="16">
        <f t="shared" si="5"/>
        <v>13.67</v>
      </c>
      <c r="BD12" s="17">
        <f t="shared" si="21"/>
        <v>100</v>
      </c>
      <c r="BE12" s="16">
        <f t="shared" si="24"/>
        <v>13</v>
      </c>
      <c r="BF12" s="16">
        <f t="shared" si="24"/>
        <v>13</v>
      </c>
      <c r="BG12" s="17">
        <f t="shared" si="22"/>
        <v>100</v>
      </c>
      <c r="BH12" s="17">
        <f t="shared" si="23"/>
        <v>10</v>
      </c>
      <c r="BI12" s="17">
        <f t="shared" si="23"/>
        <v>10</v>
      </c>
      <c r="BJ12" s="17">
        <f t="shared" si="6"/>
        <v>100</v>
      </c>
      <c r="BK12" s="17" t="str">
        <f t="shared" si="7"/>
        <v/>
      </c>
      <c r="BL12" s="17" t="str">
        <f t="shared" si="8"/>
        <v/>
      </c>
      <c r="BM12" s="17">
        <f t="shared" si="9"/>
        <v>0</v>
      </c>
      <c r="BN12" s="18">
        <f t="shared" si="10"/>
        <v>11.2</v>
      </c>
      <c r="BO12" s="18">
        <f t="shared" si="11"/>
        <v>11.55</v>
      </c>
    </row>
    <row r="13" spans="1:67">
      <c r="A13" s="19">
        <v>41922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2"/>
        <v>3</v>
      </c>
      <c r="M13" s="9">
        <f t="shared" si="13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4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5"/>
        <v>3</v>
      </c>
      <c r="AE13" s="9">
        <f t="shared" si="16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17"/>
        <v>1</v>
      </c>
      <c r="AR13" s="9">
        <f t="shared" si="18"/>
        <v>100</v>
      </c>
      <c r="AS13" s="23" t="s">
        <v>59</v>
      </c>
      <c r="AT13" s="27" t="s">
        <v>59</v>
      </c>
      <c r="AU13" s="10">
        <v>1</v>
      </c>
      <c r="AV13" s="14">
        <f t="shared" si="19"/>
        <v>0</v>
      </c>
      <c r="AW13" s="9">
        <f t="shared" si="20"/>
        <v>0</v>
      </c>
      <c r="AX13" s="12"/>
      <c r="AY13" s="16">
        <f t="shared" si="1"/>
        <v>348.89</v>
      </c>
      <c r="AZ13" s="16">
        <f t="shared" si="2"/>
        <v>703.44</v>
      </c>
      <c r="BA13" s="17">
        <f t="shared" si="3"/>
        <v>100</v>
      </c>
      <c r="BB13" s="16">
        <f t="shared" si="4"/>
        <v>261</v>
      </c>
      <c r="BC13" s="16">
        <f t="shared" si="5"/>
        <v>645</v>
      </c>
      <c r="BD13" s="17">
        <f t="shared" si="21"/>
        <v>66.666666666666657</v>
      </c>
      <c r="BE13" s="16">
        <f t="shared" si="24"/>
        <v>253.33</v>
      </c>
      <c r="BF13" s="16">
        <f t="shared" si="24"/>
        <v>519.33000000000004</v>
      </c>
      <c r="BG13" s="17">
        <f t="shared" si="22"/>
        <v>100</v>
      </c>
      <c r="BH13" s="17">
        <f t="shared" si="23"/>
        <v>220</v>
      </c>
      <c r="BI13" s="17">
        <f t="shared" si="23"/>
        <v>570</v>
      </c>
      <c r="BJ13" s="17">
        <f t="shared" si="6"/>
        <v>100</v>
      </c>
      <c r="BK13" s="17" t="str">
        <f t="shared" si="7"/>
        <v/>
      </c>
      <c r="BL13" s="17" t="str">
        <f t="shared" si="8"/>
        <v/>
      </c>
      <c r="BM13" s="17">
        <f t="shared" si="9"/>
        <v>0</v>
      </c>
      <c r="BN13" s="18">
        <f t="shared" si="10"/>
        <v>270.81</v>
      </c>
      <c r="BO13" s="18">
        <f t="shared" si="11"/>
        <v>609.44000000000005</v>
      </c>
    </row>
    <row r="14" spans="1:67">
      <c r="A14" s="19">
        <v>41922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2"/>
        <v>3</v>
      </c>
      <c r="M14" s="9">
        <f t="shared" si="13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4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5"/>
        <v>2</v>
      </c>
      <c r="AE14" s="9">
        <f t="shared" si="16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17"/>
        <v>1</v>
      </c>
      <c r="AR14" s="9">
        <f t="shared" si="18"/>
        <v>100</v>
      </c>
      <c r="AS14" s="23" t="s">
        <v>59</v>
      </c>
      <c r="AT14" s="27" t="s">
        <v>59</v>
      </c>
      <c r="AU14" s="10">
        <v>1</v>
      </c>
      <c r="AV14" s="14">
        <f t="shared" si="19"/>
        <v>0</v>
      </c>
      <c r="AW14" s="9">
        <f t="shared" si="20"/>
        <v>0</v>
      </c>
      <c r="AX14" s="12"/>
      <c r="AY14" s="16">
        <f t="shared" si="1"/>
        <v>31.93</v>
      </c>
      <c r="AZ14" s="16">
        <f t="shared" si="2"/>
        <v>51.6</v>
      </c>
      <c r="BA14" s="17">
        <f t="shared" si="3"/>
        <v>100</v>
      </c>
      <c r="BB14" s="16">
        <f t="shared" si="4"/>
        <v>52</v>
      </c>
      <c r="BC14" s="16">
        <f t="shared" si="5"/>
        <v>73.25</v>
      </c>
      <c r="BD14" s="17">
        <f t="shared" si="21"/>
        <v>66.666666666666657</v>
      </c>
      <c r="BE14" s="16">
        <f t="shared" si="24"/>
        <v>43.5</v>
      </c>
      <c r="BF14" s="16">
        <f t="shared" si="24"/>
        <v>43.5</v>
      </c>
      <c r="BG14" s="17">
        <f t="shared" si="22"/>
        <v>66.666666666666657</v>
      </c>
      <c r="BH14" s="17">
        <f t="shared" si="23"/>
        <v>65</v>
      </c>
      <c r="BI14" s="17">
        <f t="shared" si="23"/>
        <v>65</v>
      </c>
      <c r="BJ14" s="17">
        <f t="shared" si="6"/>
        <v>100</v>
      </c>
      <c r="BK14" s="17" t="str">
        <f t="shared" si="7"/>
        <v/>
      </c>
      <c r="BL14" s="17" t="str">
        <f t="shared" si="8"/>
        <v/>
      </c>
      <c r="BM14" s="17">
        <f t="shared" si="9"/>
        <v>0</v>
      </c>
      <c r="BN14" s="18">
        <f t="shared" si="10"/>
        <v>48.11</v>
      </c>
      <c r="BO14" s="18">
        <f t="shared" si="11"/>
        <v>58.34</v>
      </c>
    </row>
    <row r="15" spans="1:67">
      <c r="A15" s="19">
        <v>41922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107.4</v>
      </c>
      <c r="J15" s="27">
        <v>379</v>
      </c>
      <c r="K15" s="10">
        <v>3</v>
      </c>
      <c r="L15" s="13">
        <f t="shared" si="12"/>
        <v>3</v>
      </c>
      <c r="M15" s="9">
        <f t="shared" si="13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4"/>
        <v>100</v>
      </c>
      <c r="W15" s="23">
        <v>162</v>
      </c>
      <c r="X15" s="27">
        <v>306</v>
      </c>
      <c r="Y15" s="23">
        <v>155</v>
      </c>
      <c r="Z15" s="27">
        <v>274</v>
      </c>
      <c r="AA15" s="23">
        <v>247</v>
      </c>
      <c r="AB15" s="27">
        <v>302</v>
      </c>
      <c r="AC15" s="10">
        <v>3</v>
      </c>
      <c r="AD15" s="13">
        <f t="shared" si="15"/>
        <v>3</v>
      </c>
      <c r="AE15" s="9">
        <f t="shared" si="16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17"/>
        <v>1</v>
      </c>
      <c r="AR15" s="9">
        <f t="shared" si="18"/>
        <v>100</v>
      </c>
      <c r="AS15" s="23" t="s">
        <v>59</v>
      </c>
      <c r="AT15" s="27" t="s">
        <v>59</v>
      </c>
      <c r="AU15" s="10">
        <v>1</v>
      </c>
      <c r="AV15" s="14">
        <f t="shared" si="19"/>
        <v>0</v>
      </c>
      <c r="AW15" s="9">
        <f t="shared" si="20"/>
        <v>0</v>
      </c>
      <c r="AX15" s="12"/>
      <c r="AY15" s="16">
        <f t="shared" si="1"/>
        <v>137.43</v>
      </c>
      <c r="AZ15" s="16">
        <f t="shared" si="2"/>
        <v>333.6</v>
      </c>
      <c r="BA15" s="17">
        <f t="shared" si="3"/>
        <v>100</v>
      </c>
      <c r="BB15" s="16">
        <f t="shared" si="4"/>
        <v>231.6</v>
      </c>
      <c r="BC15" s="16">
        <f t="shared" si="5"/>
        <v>331.13</v>
      </c>
      <c r="BD15" s="17">
        <f t="shared" si="21"/>
        <v>100</v>
      </c>
      <c r="BE15" s="16">
        <f t="shared" si="24"/>
        <v>188</v>
      </c>
      <c r="BF15" s="16">
        <f t="shared" si="24"/>
        <v>294</v>
      </c>
      <c r="BG15" s="17">
        <f t="shared" si="22"/>
        <v>100</v>
      </c>
      <c r="BH15" s="17">
        <f t="shared" si="23"/>
        <v>168</v>
      </c>
      <c r="BI15" s="17">
        <f t="shared" si="23"/>
        <v>270</v>
      </c>
      <c r="BJ15" s="17">
        <f t="shared" si="6"/>
        <v>100</v>
      </c>
      <c r="BK15" s="17" t="str">
        <f t="shared" si="7"/>
        <v/>
      </c>
      <c r="BL15" s="17" t="str">
        <f t="shared" si="8"/>
        <v/>
      </c>
      <c r="BM15" s="17">
        <f t="shared" si="9"/>
        <v>0</v>
      </c>
      <c r="BN15" s="18">
        <f t="shared" si="10"/>
        <v>181.26</v>
      </c>
      <c r="BO15" s="18">
        <f t="shared" si="11"/>
        <v>307.18</v>
      </c>
    </row>
    <row r="16" spans="1:67">
      <c r="A16" s="19">
        <v>41922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281.2</v>
      </c>
      <c r="J16" s="27">
        <v>402</v>
      </c>
      <c r="K16" s="10">
        <v>3</v>
      </c>
      <c r="L16" s="13">
        <f t="shared" si="12"/>
        <v>3</v>
      </c>
      <c r="M16" s="9">
        <f t="shared" si="13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4"/>
        <v>100</v>
      </c>
      <c r="W16" s="23">
        <v>148</v>
      </c>
      <c r="X16" s="27">
        <v>282</v>
      </c>
      <c r="Y16" s="23">
        <v>109</v>
      </c>
      <c r="Z16" s="27">
        <v>135</v>
      </c>
      <c r="AA16" s="23">
        <v>312</v>
      </c>
      <c r="AB16" s="27">
        <v>430</v>
      </c>
      <c r="AC16" s="10">
        <v>3</v>
      </c>
      <c r="AD16" s="13">
        <f t="shared" si="15"/>
        <v>3</v>
      </c>
      <c r="AE16" s="9">
        <f t="shared" si="16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17"/>
        <v>1</v>
      </c>
      <c r="AR16" s="9">
        <f t="shared" si="18"/>
        <v>100</v>
      </c>
      <c r="AS16" s="23" t="s">
        <v>59</v>
      </c>
      <c r="AT16" s="27" t="s">
        <v>59</v>
      </c>
      <c r="AU16" s="10">
        <v>1</v>
      </c>
      <c r="AV16" s="14">
        <f t="shared" si="19"/>
        <v>0</v>
      </c>
      <c r="AW16" s="9">
        <f t="shared" si="20"/>
        <v>0</v>
      </c>
      <c r="AX16" s="12"/>
      <c r="AY16" s="16">
        <f t="shared" si="1"/>
        <v>202.48</v>
      </c>
      <c r="AZ16" s="16">
        <f t="shared" si="2"/>
        <v>425.9</v>
      </c>
      <c r="BA16" s="17">
        <f t="shared" si="3"/>
        <v>100</v>
      </c>
      <c r="BB16" s="16">
        <f t="shared" si="4"/>
        <v>232.3</v>
      </c>
      <c r="BC16" s="16">
        <f t="shared" si="5"/>
        <v>372.27</v>
      </c>
      <c r="BD16" s="17">
        <f t="shared" si="21"/>
        <v>100</v>
      </c>
      <c r="BE16" s="16">
        <f t="shared" si="24"/>
        <v>189.67</v>
      </c>
      <c r="BF16" s="16">
        <f t="shared" si="24"/>
        <v>282.33</v>
      </c>
      <c r="BG16" s="17">
        <f t="shared" si="22"/>
        <v>100</v>
      </c>
      <c r="BH16" s="17">
        <f t="shared" si="23"/>
        <v>247</v>
      </c>
      <c r="BI16" s="17">
        <f t="shared" si="23"/>
        <v>292</v>
      </c>
      <c r="BJ16" s="17">
        <f t="shared" si="6"/>
        <v>100</v>
      </c>
      <c r="BK16" s="17" t="str">
        <f t="shared" si="7"/>
        <v/>
      </c>
      <c r="BL16" s="17" t="str">
        <f t="shared" si="8"/>
        <v/>
      </c>
      <c r="BM16" s="17">
        <f t="shared" si="9"/>
        <v>0</v>
      </c>
      <c r="BN16" s="18">
        <f t="shared" si="10"/>
        <v>217.86</v>
      </c>
      <c r="BO16" s="18">
        <f t="shared" si="11"/>
        <v>343.13</v>
      </c>
    </row>
    <row r="17" spans="1:67">
      <c r="A17" s="19">
        <v>41922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419.56</v>
      </c>
      <c r="J17" s="27">
        <v>780</v>
      </c>
      <c r="K17" s="10">
        <v>3</v>
      </c>
      <c r="L17" s="13">
        <f t="shared" si="12"/>
        <v>3</v>
      </c>
      <c r="M17" s="9">
        <f t="shared" si="13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4"/>
        <v>66.666666666666657</v>
      </c>
      <c r="W17" s="23">
        <v>684</v>
      </c>
      <c r="X17" s="27">
        <v>684</v>
      </c>
      <c r="Y17" s="23">
        <v>379</v>
      </c>
      <c r="Z17" s="27">
        <v>481</v>
      </c>
      <c r="AA17" s="23">
        <v>448</v>
      </c>
      <c r="AB17" s="27">
        <v>580</v>
      </c>
      <c r="AC17" s="10">
        <v>3</v>
      </c>
      <c r="AD17" s="13">
        <f t="shared" si="15"/>
        <v>3</v>
      </c>
      <c r="AE17" s="9">
        <f t="shared" si="16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17"/>
        <v>1</v>
      </c>
      <c r="AR17" s="9">
        <f t="shared" si="18"/>
        <v>100</v>
      </c>
      <c r="AS17" s="23" t="s">
        <v>59</v>
      </c>
      <c r="AT17" s="27" t="s">
        <v>59</v>
      </c>
      <c r="AU17" s="10">
        <v>1</v>
      </c>
      <c r="AV17" s="14">
        <f t="shared" si="19"/>
        <v>0</v>
      </c>
      <c r="AW17" s="9">
        <f t="shared" si="20"/>
        <v>0</v>
      </c>
      <c r="AX17" s="12"/>
      <c r="AY17" s="16">
        <f t="shared" si="1"/>
        <v>410.63</v>
      </c>
      <c r="AZ17" s="16">
        <f t="shared" si="2"/>
        <v>622.22</v>
      </c>
      <c r="BA17" s="17">
        <f t="shared" si="3"/>
        <v>100</v>
      </c>
      <c r="BB17" s="16">
        <f t="shared" si="4"/>
        <v>467.8</v>
      </c>
      <c r="BC17" s="16">
        <f t="shared" si="5"/>
        <v>619.79999999999995</v>
      </c>
      <c r="BD17" s="17">
        <f t="shared" si="21"/>
        <v>66.666666666666657</v>
      </c>
      <c r="BE17" s="16">
        <f t="shared" si="24"/>
        <v>503.67</v>
      </c>
      <c r="BF17" s="16">
        <f t="shared" si="24"/>
        <v>581.66999999999996</v>
      </c>
      <c r="BG17" s="17">
        <f t="shared" si="22"/>
        <v>100</v>
      </c>
      <c r="BH17" s="17">
        <f t="shared" si="23"/>
        <v>508</v>
      </c>
      <c r="BI17" s="17">
        <f t="shared" si="23"/>
        <v>508</v>
      </c>
      <c r="BJ17" s="17">
        <f t="shared" si="6"/>
        <v>100</v>
      </c>
      <c r="BK17" s="17" t="str">
        <f t="shared" si="7"/>
        <v/>
      </c>
      <c r="BL17" s="17" t="str">
        <f t="shared" si="8"/>
        <v/>
      </c>
      <c r="BM17" s="17">
        <f t="shared" si="9"/>
        <v>0</v>
      </c>
      <c r="BN17" s="18">
        <f t="shared" si="10"/>
        <v>472.53</v>
      </c>
      <c r="BO17" s="18">
        <f t="shared" si="11"/>
        <v>582.91999999999996</v>
      </c>
    </row>
    <row r="18" spans="1:67">
      <c r="A18" s="19">
        <v>41922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2"/>
        <v>0</v>
      </c>
      <c r="M18" s="9">
        <f t="shared" si="13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4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5"/>
        <v>1</v>
      </c>
      <c r="AE18" s="9">
        <f t="shared" si="16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17"/>
        <v>0</v>
      </c>
      <c r="AR18" s="9">
        <f t="shared" si="18"/>
        <v>0</v>
      </c>
      <c r="AS18" s="23">
        <v>280</v>
      </c>
      <c r="AT18" s="27">
        <v>350</v>
      </c>
      <c r="AU18" s="10">
        <v>1</v>
      </c>
      <c r="AV18" s="14">
        <f t="shared" si="19"/>
        <v>1</v>
      </c>
      <c r="AW18" s="9">
        <f t="shared" si="20"/>
        <v>100</v>
      </c>
      <c r="AX18" s="12"/>
      <c r="AY18" s="16" t="str">
        <f t="shared" si="1"/>
        <v/>
      </c>
      <c r="AZ18" s="16" t="str">
        <f t="shared" si="2"/>
        <v/>
      </c>
      <c r="BA18" s="17">
        <f t="shared" si="3"/>
        <v>0</v>
      </c>
      <c r="BB18" s="16">
        <f t="shared" si="4"/>
        <v>315</v>
      </c>
      <c r="BC18" s="16">
        <f t="shared" si="5"/>
        <v>347.5</v>
      </c>
      <c r="BD18" s="17">
        <f t="shared" si="21"/>
        <v>66.666666666666657</v>
      </c>
      <c r="BE18" s="16">
        <f t="shared" si="24"/>
        <v>330</v>
      </c>
      <c r="BF18" s="16">
        <f t="shared" si="24"/>
        <v>330</v>
      </c>
      <c r="BG18" s="17">
        <f t="shared" si="22"/>
        <v>33.333333333333329</v>
      </c>
      <c r="BH18" s="17" t="str">
        <f t="shared" si="23"/>
        <v/>
      </c>
      <c r="BI18" s="17" t="str">
        <f t="shared" si="23"/>
        <v/>
      </c>
      <c r="BJ18" s="17">
        <f t="shared" si="6"/>
        <v>0</v>
      </c>
      <c r="BK18" s="17">
        <f t="shared" si="7"/>
        <v>280</v>
      </c>
      <c r="BL18" s="17">
        <f t="shared" si="8"/>
        <v>350</v>
      </c>
      <c r="BM18" s="17">
        <f t="shared" si="9"/>
        <v>100</v>
      </c>
      <c r="BN18" s="18">
        <f t="shared" si="10"/>
        <v>308.33</v>
      </c>
      <c r="BO18" s="18">
        <f t="shared" si="11"/>
        <v>342.5</v>
      </c>
    </row>
    <row r="19" spans="1:67">
      <c r="A19" s="19">
        <v>41922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400</v>
      </c>
      <c r="K19" s="10">
        <v>3</v>
      </c>
      <c r="L19" s="13">
        <f t="shared" si="12"/>
        <v>1</v>
      </c>
      <c r="M19" s="9">
        <f t="shared" si="13"/>
        <v>33.333333333333329</v>
      </c>
      <c r="N19" s="23">
        <v>245</v>
      </c>
      <c r="O19" s="27">
        <v>270</v>
      </c>
      <c r="P19" s="23">
        <v>250</v>
      </c>
      <c r="Q19" s="27">
        <v>390</v>
      </c>
      <c r="R19" s="23">
        <v>215</v>
      </c>
      <c r="S19" s="27">
        <v>235</v>
      </c>
      <c r="T19" s="10">
        <v>3</v>
      </c>
      <c r="U19" s="13">
        <f t="shared" si="0"/>
        <v>3</v>
      </c>
      <c r="V19" s="9">
        <f t="shared" si="14"/>
        <v>100</v>
      </c>
      <c r="W19" s="23">
        <v>235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5"/>
        <v>2</v>
      </c>
      <c r="AE19" s="9">
        <f t="shared" si="16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17"/>
        <v>0</v>
      </c>
      <c r="AR19" s="9">
        <f t="shared" si="18"/>
        <v>0</v>
      </c>
      <c r="AS19" s="23">
        <v>280</v>
      </c>
      <c r="AT19" s="27">
        <v>330</v>
      </c>
      <c r="AU19" s="10">
        <v>1</v>
      </c>
      <c r="AV19" s="14">
        <f t="shared" si="19"/>
        <v>1</v>
      </c>
      <c r="AW19" s="9">
        <f t="shared" si="20"/>
        <v>100</v>
      </c>
      <c r="AX19" s="12"/>
      <c r="AY19" s="16">
        <f t="shared" si="1"/>
        <v>89.9</v>
      </c>
      <c r="AZ19" s="16">
        <f t="shared" si="2"/>
        <v>400</v>
      </c>
      <c r="BA19" s="17">
        <f t="shared" si="3"/>
        <v>33.333333333333329</v>
      </c>
      <c r="BB19" s="16">
        <f t="shared" si="4"/>
        <v>236.67</v>
      </c>
      <c r="BC19" s="16">
        <f t="shared" si="5"/>
        <v>298.33</v>
      </c>
      <c r="BD19" s="17">
        <f t="shared" si="21"/>
        <v>100</v>
      </c>
      <c r="BE19" s="16">
        <f t="shared" si="24"/>
        <v>291</v>
      </c>
      <c r="BF19" s="16">
        <f t="shared" si="24"/>
        <v>378.5</v>
      </c>
      <c r="BG19" s="17">
        <f t="shared" si="22"/>
        <v>66.666666666666657</v>
      </c>
      <c r="BH19" s="17" t="str">
        <f t="shared" si="23"/>
        <v/>
      </c>
      <c r="BI19" s="17" t="str">
        <f t="shared" si="23"/>
        <v/>
      </c>
      <c r="BJ19" s="17">
        <f t="shared" si="6"/>
        <v>0</v>
      </c>
      <c r="BK19" s="17">
        <f t="shared" si="7"/>
        <v>280</v>
      </c>
      <c r="BL19" s="17">
        <f t="shared" si="8"/>
        <v>330</v>
      </c>
      <c r="BM19" s="17">
        <f t="shared" si="9"/>
        <v>100</v>
      </c>
      <c r="BN19" s="18">
        <f t="shared" si="10"/>
        <v>224.39</v>
      </c>
      <c r="BO19" s="18">
        <f t="shared" si="11"/>
        <v>351.71</v>
      </c>
    </row>
    <row r="20" spans="1:67">
      <c r="A20" s="19">
        <v>41922</v>
      </c>
      <c r="B20" s="7" t="s">
        <v>58</v>
      </c>
      <c r="C20" s="1">
        <v>15</v>
      </c>
      <c r="D20" s="11" t="s">
        <v>18</v>
      </c>
      <c r="E20" s="21">
        <v>108.1</v>
      </c>
      <c r="F20" s="27">
        <v>108.1</v>
      </c>
      <c r="G20" s="22">
        <v>116</v>
      </c>
      <c r="H20" s="27">
        <v>135</v>
      </c>
      <c r="I20" s="22">
        <v>119</v>
      </c>
      <c r="J20" s="27">
        <v>134</v>
      </c>
      <c r="K20" s="10">
        <v>3</v>
      </c>
      <c r="L20" s="13">
        <f t="shared" si="12"/>
        <v>3</v>
      </c>
      <c r="M20" s="9">
        <f t="shared" si="13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4"/>
        <v>66.666666666666657</v>
      </c>
      <c r="W20" s="23">
        <v>125</v>
      </c>
      <c r="X20" s="27">
        <v>125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5"/>
        <v>2</v>
      </c>
      <c r="AE20" s="9">
        <f t="shared" si="16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17"/>
        <v>0</v>
      </c>
      <c r="AR20" s="9">
        <f t="shared" si="18"/>
        <v>0</v>
      </c>
      <c r="AS20" s="23" t="s">
        <v>59</v>
      </c>
      <c r="AT20" s="27" t="s">
        <v>59</v>
      </c>
      <c r="AU20" s="10">
        <v>1</v>
      </c>
      <c r="AV20" s="14">
        <f t="shared" si="19"/>
        <v>0</v>
      </c>
      <c r="AW20" s="9">
        <f t="shared" si="20"/>
        <v>0</v>
      </c>
      <c r="AX20" s="12"/>
      <c r="AY20" s="16">
        <f t="shared" si="1"/>
        <v>114.37</v>
      </c>
      <c r="AZ20" s="16">
        <f t="shared" si="2"/>
        <v>125.7</v>
      </c>
      <c r="BA20" s="17">
        <f t="shared" si="3"/>
        <v>100</v>
      </c>
      <c r="BB20" s="16">
        <f t="shared" si="4"/>
        <v>137</v>
      </c>
      <c r="BC20" s="16">
        <f t="shared" si="5"/>
        <v>137</v>
      </c>
      <c r="BD20" s="17">
        <f t="shared" si="21"/>
        <v>66.666666666666657</v>
      </c>
      <c r="BE20" s="16">
        <f t="shared" si="24"/>
        <v>135</v>
      </c>
      <c r="BF20" s="16">
        <f t="shared" si="24"/>
        <v>135</v>
      </c>
      <c r="BG20" s="17">
        <f t="shared" si="22"/>
        <v>66.666666666666657</v>
      </c>
      <c r="BH20" s="17" t="str">
        <f t="shared" si="23"/>
        <v/>
      </c>
      <c r="BI20" s="17" t="str">
        <f t="shared" si="23"/>
        <v/>
      </c>
      <c r="BJ20" s="17">
        <f t="shared" si="6"/>
        <v>0</v>
      </c>
      <c r="BK20" s="17" t="str">
        <f t="shared" si="7"/>
        <v/>
      </c>
      <c r="BL20" s="17" t="str">
        <f t="shared" si="8"/>
        <v/>
      </c>
      <c r="BM20" s="17">
        <f t="shared" si="9"/>
        <v>0</v>
      </c>
      <c r="BN20" s="18">
        <f t="shared" si="10"/>
        <v>128.79</v>
      </c>
      <c r="BO20" s="18">
        <f t="shared" si="11"/>
        <v>132.57</v>
      </c>
    </row>
    <row r="21" spans="1:67">
      <c r="A21" s="19">
        <v>41922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2"/>
        <v>3</v>
      </c>
      <c r="M21" s="9">
        <f t="shared" si="13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4"/>
        <v>66.666666666666657</v>
      </c>
      <c r="W21" s="23">
        <v>40</v>
      </c>
      <c r="X21" s="27">
        <v>166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5"/>
        <v>2</v>
      </c>
      <c r="AE21" s="9">
        <f t="shared" si="16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17"/>
        <v>1</v>
      </c>
      <c r="AR21" s="9">
        <f t="shared" si="18"/>
        <v>100</v>
      </c>
      <c r="AS21" s="23" t="s">
        <v>59</v>
      </c>
      <c r="AT21" s="27" t="s">
        <v>59</v>
      </c>
      <c r="AU21" s="10">
        <v>1</v>
      </c>
      <c r="AV21" s="14">
        <f t="shared" si="19"/>
        <v>0</v>
      </c>
      <c r="AW21" s="9">
        <f t="shared" si="20"/>
        <v>0</v>
      </c>
      <c r="AX21" s="12"/>
      <c r="AY21" s="16">
        <f t="shared" si="1"/>
        <v>40.799999999999997</v>
      </c>
      <c r="AZ21" s="16">
        <f t="shared" si="2"/>
        <v>160.69999999999999</v>
      </c>
      <c r="BA21" s="17">
        <f t="shared" si="3"/>
        <v>100</v>
      </c>
      <c r="BB21" s="16">
        <f t="shared" si="4"/>
        <v>43.7</v>
      </c>
      <c r="BC21" s="16">
        <f t="shared" si="5"/>
        <v>114.25</v>
      </c>
      <c r="BD21" s="17">
        <f t="shared" si="21"/>
        <v>66.666666666666657</v>
      </c>
      <c r="BE21" s="16">
        <f t="shared" si="24"/>
        <v>42.5</v>
      </c>
      <c r="BF21" s="16">
        <f t="shared" si="24"/>
        <v>162.5</v>
      </c>
      <c r="BG21" s="17">
        <f t="shared" si="22"/>
        <v>66.666666666666657</v>
      </c>
      <c r="BH21" s="17">
        <f t="shared" si="23"/>
        <v>45</v>
      </c>
      <c r="BI21" s="17">
        <f t="shared" si="23"/>
        <v>190</v>
      </c>
      <c r="BJ21" s="17">
        <f t="shared" si="6"/>
        <v>100</v>
      </c>
      <c r="BK21" s="17" t="str">
        <f t="shared" si="7"/>
        <v/>
      </c>
      <c r="BL21" s="17" t="str">
        <f t="shared" si="8"/>
        <v/>
      </c>
      <c r="BM21" s="17">
        <f t="shared" si="9"/>
        <v>0</v>
      </c>
      <c r="BN21" s="18">
        <f t="shared" si="10"/>
        <v>43</v>
      </c>
      <c r="BO21" s="18">
        <f t="shared" si="11"/>
        <v>156.86000000000001</v>
      </c>
    </row>
    <row r="22" spans="1:67">
      <c r="A22" s="19">
        <v>41922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150.1</v>
      </c>
      <c r="J22" s="27">
        <v>150.1</v>
      </c>
      <c r="K22" s="10">
        <v>3</v>
      </c>
      <c r="L22" s="13">
        <f t="shared" si="12"/>
        <v>2</v>
      </c>
      <c r="M22" s="9">
        <f t="shared" si="13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4"/>
        <v>33.333333333333329</v>
      </c>
      <c r="W22" s="23">
        <v>99</v>
      </c>
      <c r="X22" s="27">
        <v>281</v>
      </c>
      <c r="Y22" s="23">
        <v>156</v>
      </c>
      <c r="Z22" s="27">
        <v>217</v>
      </c>
      <c r="AA22" s="23" t="s">
        <v>59</v>
      </c>
      <c r="AB22" s="27" t="s">
        <v>59</v>
      </c>
      <c r="AC22" s="10">
        <v>3</v>
      </c>
      <c r="AD22" s="13">
        <f t="shared" si="15"/>
        <v>2</v>
      </c>
      <c r="AE22" s="9">
        <f t="shared" si="16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17"/>
        <v>0</v>
      </c>
      <c r="AR22" s="9">
        <f t="shared" si="18"/>
        <v>0</v>
      </c>
      <c r="AS22" s="23" t="s">
        <v>59</v>
      </c>
      <c r="AT22" s="27" t="s">
        <v>59</v>
      </c>
      <c r="AU22" s="10">
        <v>1</v>
      </c>
      <c r="AV22" s="14">
        <f t="shared" si="19"/>
        <v>0</v>
      </c>
      <c r="AW22" s="9">
        <f t="shared" si="20"/>
        <v>0</v>
      </c>
      <c r="AX22" s="12"/>
      <c r="AY22" s="16">
        <f t="shared" si="1"/>
        <v>259.22000000000003</v>
      </c>
      <c r="AZ22" s="16">
        <f t="shared" si="2"/>
        <v>259.22000000000003</v>
      </c>
      <c r="BA22" s="17">
        <f t="shared" si="3"/>
        <v>66.666666666666657</v>
      </c>
      <c r="BB22" s="16">
        <f t="shared" si="4"/>
        <v>64.5</v>
      </c>
      <c r="BC22" s="16">
        <f t="shared" si="5"/>
        <v>280.7</v>
      </c>
      <c r="BD22" s="17">
        <f t="shared" si="21"/>
        <v>33.333333333333329</v>
      </c>
      <c r="BE22" s="16">
        <f t="shared" si="24"/>
        <v>127.5</v>
      </c>
      <c r="BF22" s="16">
        <f t="shared" si="24"/>
        <v>249</v>
      </c>
      <c r="BG22" s="17">
        <f t="shared" si="22"/>
        <v>66.666666666666657</v>
      </c>
      <c r="BH22" s="17" t="str">
        <f t="shared" si="23"/>
        <v/>
      </c>
      <c r="BI22" s="17" t="str">
        <f t="shared" si="23"/>
        <v/>
      </c>
      <c r="BJ22" s="17">
        <f t="shared" si="6"/>
        <v>0</v>
      </c>
      <c r="BK22" s="17" t="str">
        <f t="shared" si="7"/>
        <v/>
      </c>
      <c r="BL22" s="17" t="str">
        <f t="shared" si="8"/>
        <v/>
      </c>
      <c r="BM22" s="17">
        <f t="shared" si="9"/>
        <v>0</v>
      </c>
      <c r="BN22" s="18">
        <f t="shared" si="10"/>
        <v>150.41</v>
      </c>
      <c r="BO22" s="18">
        <f t="shared" si="11"/>
        <v>262.97000000000003</v>
      </c>
    </row>
    <row r="23" spans="1:67">
      <c r="A23" s="19">
        <v>41922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262.5</v>
      </c>
      <c r="K23" s="10">
        <v>3</v>
      </c>
      <c r="L23" s="13">
        <f t="shared" si="12"/>
        <v>3</v>
      </c>
      <c r="M23" s="9">
        <f t="shared" si="13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4"/>
        <v>66.666666666666657</v>
      </c>
      <c r="W23" s="23">
        <v>102</v>
      </c>
      <c r="X23" s="27">
        <v>192</v>
      </c>
      <c r="Y23" s="23">
        <v>98</v>
      </c>
      <c r="Z23" s="27">
        <v>98</v>
      </c>
      <c r="AA23" s="23" t="s">
        <v>59</v>
      </c>
      <c r="AB23" s="27" t="s">
        <v>59</v>
      </c>
      <c r="AC23" s="10">
        <v>3</v>
      </c>
      <c r="AD23" s="13">
        <f t="shared" si="15"/>
        <v>2</v>
      </c>
      <c r="AE23" s="9">
        <f t="shared" si="16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17"/>
        <v>0</v>
      </c>
      <c r="AR23" s="9">
        <f t="shared" si="18"/>
        <v>0</v>
      </c>
      <c r="AS23" s="23" t="s">
        <v>59</v>
      </c>
      <c r="AT23" s="27" t="s">
        <v>59</v>
      </c>
      <c r="AU23" s="10">
        <v>1</v>
      </c>
      <c r="AV23" s="14">
        <f t="shared" si="19"/>
        <v>0</v>
      </c>
      <c r="AW23" s="9">
        <f t="shared" si="20"/>
        <v>0</v>
      </c>
      <c r="AX23" s="12"/>
      <c r="AY23" s="16">
        <f t="shared" si="1"/>
        <v>117.64</v>
      </c>
      <c r="AZ23" s="16">
        <f t="shared" si="2"/>
        <v>193.79</v>
      </c>
      <c r="BA23" s="17">
        <f t="shared" si="3"/>
        <v>100</v>
      </c>
      <c r="BB23" s="16">
        <f t="shared" si="4"/>
        <v>116.75</v>
      </c>
      <c r="BC23" s="16">
        <f t="shared" si="5"/>
        <v>150</v>
      </c>
      <c r="BD23" s="17">
        <f t="shared" si="21"/>
        <v>66.666666666666657</v>
      </c>
      <c r="BE23" s="16">
        <f t="shared" si="24"/>
        <v>100</v>
      </c>
      <c r="BF23" s="16">
        <f t="shared" si="24"/>
        <v>145</v>
      </c>
      <c r="BG23" s="17">
        <f t="shared" si="22"/>
        <v>66.666666666666657</v>
      </c>
      <c r="BH23" s="17" t="str">
        <f t="shared" si="23"/>
        <v/>
      </c>
      <c r="BI23" s="17" t="str">
        <f t="shared" si="23"/>
        <v/>
      </c>
      <c r="BJ23" s="17">
        <f t="shared" si="6"/>
        <v>0</v>
      </c>
      <c r="BK23" s="17" t="str">
        <f t="shared" si="7"/>
        <v/>
      </c>
      <c r="BL23" s="17" t="str">
        <f t="shared" si="8"/>
        <v/>
      </c>
      <c r="BM23" s="17">
        <f t="shared" si="9"/>
        <v>0</v>
      </c>
      <c r="BN23" s="18">
        <f t="shared" si="10"/>
        <v>111.46</v>
      </c>
      <c r="BO23" s="18">
        <f t="shared" si="11"/>
        <v>162.93</v>
      </c>
    </row>
    <row r="24" spans="1:67">
      <c r="A24" s="19">
        <v>41922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2"/>
        <v>3</v>
      </c>
      <c r="M24" s="9">
        <f t="shared" si="13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4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5"/>
        <v>3</v>
      </c>
      <c r="AE24" s="9">
        <f t="shared" si="16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17"/>
        <v>1</v>
      </c>
      <c r="AR24" s="9">
        <f t="shared" si="18"/>
        <v>100</v>
      </c>
      <c r="AS24" s="23" t="s">
        <v>59</v>
      </c>
      <c r="AT24" s="27" t="s">
        <v>59</v>
      </c>
      <c r="AU24" s="10">
        <v>1</v>
      </c>
      <c r="AV24" s="14">
        <f t="shared" si="19"/>
        <v>0</v>
      </c>
      <c r="AW24" s="9">
        <f t="shared" si="20"/>
        <v>0</v>
      </c>
      <c r="AX24" s="12"/>
      <c r="AY24" s="16">
        <f t="shared" si="1"/>
        <v>17.21</v>
      </c>
      <c r="AZ24" s="16">
        <f t="shared" si="2"/>
        <v>61.7</v>
      </c>
      <c r="BA24" s="17">
        <f t="shared" si="3"/>
        <v>100</v>
      </c>
      <c r="BB24" s="16">
        <f t="shared" si="4"/>
        <v>20.25</v>
      </c>
      <c r="BC24" s="16">
        <f t="shared" si="5"/>
        <v>58.5</v>
      </c>
      <c r="BD24" s="17">
        <f t="shared" si="21"/>
        <v>66.666666666666657</v>
      </c>
      <c r="BE24" s="16">
        <f t="shared" si="24"/>
        <v>21.67</v>
      </c>
      <c r="BF24" s="16">
        <f t="shared" si="24"/>
        <v>57.67</v>
      </c>
      <c r="BG24" s="17">
        <f t="shared" si="22"/>
        <v>100</v>
      </c>
      <c r="BH24" s="17">
        <f t="shared" si="23"/>
        <v>19</v>
      </c>
      <c r="BI24" s="17">
        <f t="shared" si="23"/>
        <v>53</v>
      </c>
      <c r="BJ24" s="17">
        <f t="shared" si="6"/>
        <v>100</v>
      </c>
      <c r="BK24" s="17" t="str">
        <f t="shared" si="7"/>
        <v/>
      </c>
      <c r="BL24" s="17" t="str">
        <f t="shared" si="8"/>
        <v/>
      </c>
      <c r="BM24" s="17">
        <f t="shared" si="9"/>
        <v>0</v>
      </c>
      <c r="BN24" s="18">
        <f t="shared" si="10"/>
        <v>19.53</v>
      </c>
      <c r="BO24" s="18">
        <f t="shared" si="11"/>
        <v>57.72</v>
      </c>
    </row>
    <row r="25" spans="1:67">
      <c r="A25" s="19">
        <v>41922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61.14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2"/>
        <v>3</v>
      </c>
      <c r="M25" s="9">
        <f t="shared" si="13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4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5"/>
        <v>2</v>
      </c>
      <c r="AE25" s="9">
        <f t="shared" si="16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17"/>
        <v>1</v>
      </c>
      <c r="AR25" s="9">
        <f t="shared" si="18"/>
        <v>100</v>
      </c>
      <c r="AS25" s="23" t="s">
        <v>59</v>
      </c>
      <c r="AT25" s="27" t="s">
        <v>59</v>
      </c>
      <c r="AU25" s="10">
        <v>1</v>
      </c>
      <c r="AV25" s="14">
        <f t="shared" si="19"/>
        <v>0</v>
      </c>
      <c r="AW25" s="9">
        <f t="shared" si="20"/>
        <v>0</v>
      </c>
      <c r="AX25" s="12"/>
      <c r="AY25" s="16">
        <f t="shared" si="1"/>
        <v>43.69</v>
      </c>
      <c r="AZ25" s="16">
        <f t="shared" si="2"/>
        <v>71.38</v>
      </c>
      <c r="BA25" s="17">
        <f t="shared" si="3"/>
        <v>100</v>
      </c>
      <c r="BB25" s="16">
        <f t="shared" si="4"/>
        <v>59.6</v>
      </c>
      <c r="BC25" s="16">
        <f t="shared" si="5"/>
        <v>72</v>
      </c>
      <c r="BD25" s="17">
        <f t="shared" si="21"/>
        <v>66.666666666666657</v>
      </c>
      <c r="BE25" s="16">
        <f t="shared" si="24"/>
        <v>63.53</v>
      </c>
      <c r="BF25" s="16">
        <f t="shared" si="24"/>
        <v>73.09</v>
      </c>
      <c r="BG25" s="17">
        <f t="shared" si="22"/>
        <v>66.666666666666657</v>
      </c>
      <c r="BH25" s="17">
        <f t="shared" si="23"/>
        <v>65</v>
      </c>
      <c r="BI25" s="17">
        <f t="shared" si="23"/>
        <v>65</v>
      </c>
      <c r="BJ25" s="17">
        <f t="shared" si="6"/>
        <v>100</v>
      </c>
      <c r="BK25" s="17" t="str">
        <f t="shared" si="7"/>
        <v/>
      </c>
      <c r="BL25" s="17" t="str">
        <f t="shared" si="8"/>
        <v/>
      </c>
      <c r="BM25" s="17">
        <f t="shared" si="9"/>
        <v>0</v>
      </c>
      <c r="BN25" s="18">
        <f t="shared" si="10"/>
        <v>57.96</v>
      </c>
      <c r="BO25" s="18">
        <f t="shared" si="11"/>
        <v>70.37</v>
      </c>
    </row>
    <row r="26" spans="1:67">
      <c r="A26" s="19">
        <v>41922</v>
      </c>
      <c r="B26" s="7" t="s">
        <v>58</v>
      </c>
      <c r="C26" s="1">
        <v>21</v>
      </c>
      <c r="D26" s="11" t="s">
        <v>44</v>
      </c>
      <c r="E26" s="21">
        <v>25.8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2"/>
        <v>3</v>
      </c>
      <c r="M26" s="9">
        <f t="shared" si="13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4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5"/>
        <v>2</v>
      </c>
      <c r="AE26" s="9">
        <f t="shared" si="16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17"/>
        <v>1</v>
      </c>
      <c r="AR26" s="9">
        <f t="shared" si="18"/>
        <v>100</v>
      </c>
      <c r="AS26" s="23" t="s">
        <v>59</v>
      </c>
      <c r="AT26" s="27" t="s">
        <v>59</v>
      </c>
      <c r="AU26" s="10">
        <v>1</v>
      </c>
      <c r="AV26" s="14">
        <f t="shared" si="19"/>
        <v>0</v>
      </c>
      <c r="AW26" s="9">
        <f t="shared" si="20"/>
        <v>0</v>
      </c>
      <c r="AX26" s="12"/>
      <c r="AY26" s="16">
        <f t="shared" si="1"/>
        <v>28.75</v>
      </c>
      <c r="AZ26" s="16">
        <f t="shared" si="2"/>
        <v>50.19</v>
      </c>
      <c r="BA26" s="17">
        <f t="shared" si="3"/>
        <v>100</v>
      </c>
      <c r="BB26" s="16">
        <f t="shared" si="4"/>
        <v>48.09</v>
      </c>
      <c r="BC26" s="16">
        <f t="shared" si="5"/>
        <v>57.29</v>
      </c>
      <c r="BD26" s="17">
        <f t="shared" si="21"/>
        <v>66.666666666666657</v>
      </c>
      <c r="BE26" s="16">
        <f t="shared" si="24"/>
        <v>44.77</v>
      </c>
      <c r="BF26" s="16">
        <f t="shared" si="24"/>
        <v>54.7</v>
      </c>
      <c r="BG26" s="17">
        <f t="shared" si="22"/>
        <v>66.666666666666657</v>
      </c>
      <c r="BH26" s="17">
        <f t="shared" si="23"/>
        <v>41.54</v>
      </c>
      <c r="BI26" s="17">
        <f t="shared" si="23"/>
        <v>41.54</v>
      </c>
      <c r="BJ26" s="17">
        <f t="shared" si="6"/>
        <v>100</v>
      </c>
      <c r="BK26" s="17" t="str">
        <f t="shared" si="7"/>
        <v/>
      </c>
      <c r="BL26" s="17" t="str">
        <f t="shared" si="8"/>
        <v/>
      </c>
      <c r="BM26" s="17">
        <f t="shared" si="9"/>
        <v>0</v>
      </c>
      <c r="BN26" s="18">
        <f t="shared" si="10"/>
        <v>40.79</v>
      </c>
      <c r="BO26" s="18">
        <f t="shared" si="11"/>
        <v>50.93</v>
      </c>
    </row>
    <row r="27" spans="1:67">
      <c r="A27" s="19">
        <v>41922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63.98</v>
      </c>
      <c r="K27" s="10">
        <v>3</v>
      </c>
      <c r="L27" s="13">
        <f t="shared" si="12"/>
        <v>3</v>
      </c>
      <c r="M27" s="9">
        <f t="shared" si="13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4"/>
        <v>100</v>
      </c>
      <c r="W27" s="23">
        <v>42</v>
      </c>
      <c r="X27" s="27">
        <v>42</v>
      </c>
      <c r="Y27" s="23">
        <v>41</v>
      </c>
      <c r="Z27" s="27">
        <v>48.9</v>
      </c>
      <c r="AA27" s="23">
        <v>50</v>
      </c>
      <c r="AB27" s="27">
        <v>50</v>
      </c>
      <c r="AC27" s="10">
        <v>3</v>
      </c>
      <c r="AD27" s="13">
        <f t="shared" si="15"/>
        <v>3</v>
      </c>
      <c r="AE27" s="9">
        <f t="shared" si="16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17"/>
        <v>1</v>
      </c>
      <c r="AR27" s="9">
        <f t="shared" si="18"/>
        <v>100</v>
      </c>
      <c r="AS27" s="23">
        <v>60</v>
      </c>
      <c r="AT27" s="27">
        <v>80</v>
      </c>
      <c r="AU27" s="10">
        <v>1</v>
      </c>
      <c r="AV27" s="14">
        <f t="shared" si="19"/>
        <v>1</v>
      </c>
      <c r="AW27" s="9">
        <f t="shared" si="20"/>
        <v>100</v>
      </c>
      <c r="AX27" s="12"/>
      <c r="AY27" s="16">
        <f t="shared" si="1"/>
        <v>34</v>
      </c>
      <c r="AZ27" s="16">
        <f t="shared" si="2"/>
        <v>57.33</v>
      </c>
      <c r="BA27" s="17">
        <f t="shared" si="3"/>
        <v>100</v>
      </c>
      <c r="BB27" s="16">
        <f t="shared" si="4"/>
        <v>41.56</v>
      </c>
      <c r="BC27" s="16">
        <f t="shared" si="5"/>
        <v>55.83</v>
      </c>
      <c r="BD27" s="17">
        <f t="shared" si="21"/>
        <v>100</v>
      </c>
      <c r="BE27" s="16">
        <f t="shared" si="24"/>
        <v>44.33</v>
      </c>
      <c r="BF27" s="16">
        <f t="shared" si="24"/>
        <v>46.97</v>
      </c>
      <c r="BG27" s="17">
        <f t="shared" si="22"/>
        <v>100</v>
      </c>
      <c r="BH27" s="17">
        <f t="shared" si="23"/>
        <v>41.55</v>
      </c>
      <c r="BI27" s="17">
        <f t="shared" si="23"/>
        <v>41.55</v>
      </c>
      <c r="BJ27" s="17">
        <f t="shared" si="6"/>
        <v>100</v>
      </c>
      <c r="BK27" s="17">
        <f t="shared" si="7"/>
        <v>60</v>
      </c>
      <c r="BL27" s="17">
        <f t="shared" si="8"/>
        <v>80</v>
      </c>
      <c r="BM27" s="17">
        <f t="shared" si="9"/>
        <v>100</v>
      </c>
      <c r="BN27" s="18">
        <f t="shared" si="10"/>
        <v>44.29</v>
      </c>
      <c r="BO27" s="18">
        <f t="shared" si="11"/>
        <v>56.34</v>
      </c>
    </row>
    <row r="28" spans="1:67">
      <c r="A28" s="19">
        <v>41922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2"/>
        <v>3</v>
      </c>
      <c r="M28" s="9">
        <f t="shared" si="13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4"/>
        <v>100</v>
      </c>
      <c r="W28" s="23">
        <v>150</v>
      </c>
      <c r="X28" s="27">
        <v>150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5"/>
        <v>3</v>
      </c>
      <c r="AE28" s="9">
        <f t="shared" si="16"/>
        <v>100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17"/>
        <v>0</v>
      </c>
      <c r="AR28" s="9">
        <f t="shared" si="18"/>
        <v>0</v>
      </c>
      <c r="AS28" s="23">
        <v>200</v>
      </c>
      <c r="AT28" s="27">
        <v>220</v>
      </c>
      <c r="AU28" s="10">
        <v>1</v>
      </c>
      <c r="AV28" s="14">
        <f t="shared" si="19"/>
        <v>1</v>
      </c>
      <c r="AW28" s="9">
        <f t="shared" si="20"/>
        <v>100</v>
      </c>
      <c r="AX28" s="12"/>
      <c r="AY28" s="16">
        <f t="shared" si="1"/>
        <v>186.9</v>
      </c>
      <c r="AZ28" s="16">
        <f t="shared" si="2"/>
        <v>265.85000000000002</v>
      </c>
      <c r="BA28" s="17">
        <f t="shared" si="3"/>
        <v>100</v>
      </c>
      <c r="BB28" s="16">
        <f t="shared" si="4"/>
        <v>172.97</v>
      </c>
      <c r="BC28" s="16">
        <f t="shared" si="5"/>
        <v>172.97</v>
      </c>
      <c r="BD28" s="17">
        <f t="shared" si="21"/>
        <v>100</v>
      </c>
      <c r="BE28" s="16">
        <f t="shared" si="24"/>
        <v>173.33</v>
      </c>
      <c r="BF28" s="16">
        <f t="shared" si="24"/>
        <v>173.33</v>
      </c>
      <c r="BG28" s="17">
        <f t="shared" si="22"/>
        <v>100</v>
      </c>
      <c r="BH28" s="17" t="str">
        <f t="shared" si="23"/>
        <v/>
      </c>
      <c r="BI28" s="17" t="str">
        <f t="shared" si="23"/>
        <v/>
      </c>
      <c r="BJ28" s="17">
        <f t="shared" si="6"/>
        <v>0</v>
      </c>
      <c r="BK28" s="17">
        <f t="shared" si="7"/>
        <v>200</v>
      </c>
      <c r="BL28" s="17">
        <f t="shared" si="8"/>
        <v>220</v>
      </c>
      <c r="BM28" s="17">
        <f t="shared" si="9"/>
        <v>100</v>
      </c>
      <c r="BN28" s="18">
        <f t="shared" si="10"/>
        <v>183.3</v>
      </c>
      <c r="BO28" s="18">
        <f t="shared" si="11"/>
        <v>208.04</v>
      </c>
    </row>
    <row r="29" spans="1:67">
      <c r="A29" s="19">
        <v>41922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2"/>
        <v>3</v>
      </c>
      <c r="M29" s="9">
        <f t="shared" si="13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4"/>
        <v>100</v>
      </c>
      <c r="W29" s="23">
        <v>380</v>
      </c>
      <c r="X29" s="27">
        <v>380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5"/>
        <v>3</v>
      </c>
      <c r="AE29" s="9">
        <f t="shared" si="16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17"/>
        <v>0</v>
      </c>
      <c r="AR29" s="9">
        <f t="shared" si="18"/>
        <v>0</v>
      </c>
      <c r="AS29" s="23">
        <v>300</v>
      </c>
      <c r="AT29" s="27">
        <v>300</v>
      </c>
      <c r="AU29" s="10">
        <v>1</v>
      </c>
      <c r="AV29" s="14">
        <f t="shared" si="19"/>
        <v>1</v>
      </c>
      <c r="AW29" s="9">
        <f t="shared" si="20"/>
        <v>100</v>
      </c>
      <c r="AX29" s="12"/>
      <c r="AY29" s="16">
        <f t="shared" si="1"/>
        <v>326.29000000000002</v>
      </c>
      <c r="AZ29" s="16">
        <f t="shared" si="2"/>
        <v>418.63</v>
      </c>
      <c r="BA29" s="17">
        <f t="shared" si="3"/>
        <v>100</v>
      </c>
      <c r="BB29" s="16">
        <f t="shared" si="4"/>
        <v>323.73</v>
      </c>
      <c r="BC29" s="16">
        <f t="shared" si="5"/>
        <v>410.89</v>
      </c>
      <c r="BD29" s="17">
        <f t="shared" si="21"/>
        <v>100</v>
      </c>
      <c r="BE29" s="16">
        <f t="shared" si="24"/>
        <v>294.44</v>
      </c>
      <c r="BF29" s="16">
        <f t="shared" si="24"/>
        <v>398.33</v>
      </c>
      <c r="BG29" s="17">
        <f t="shared" si="22"/>
        <v>100</v>
      </c>
      <c r="BH29" s="17" t="str">
        <f t="shared" si="23"/>
        <v/>
      </c>
      <c r="BI29" s="17" t="str">
        <f t="shared" si="23"/>
        <v/>
      </c>
      <c r="BJ29" s="17">
        <f t="shared" si="6"/>
        <v>0</v>
      </c>
      <c r="BK29" s="17">
        <f t="shared" si="7"/>
        <v>300</v>
      </c>
      <c r="BL29" s="17">
        <f t="shared" si="8"/>
        <v>300</v>
      </c>
      <c r="BM29" s="17">
        <f t="shared" si="9"/>
        <v>100</v>
      </c>
      <c r="BN29" s="18">
        <f t="shared" si="10"/>
        <v>311.12</v>
      </c>
      <c r="BO29" s="18">
        <f t="shared" si="11"/>
        <v>381.96</v>
      </c>
    </row>
    <row r="30" spans="1:67">
      <c r="A30" s="19">
        <v>41922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2"/>
        <v>3</v>
      </c>
      <c r="M30" s="9">
        <f t="shared" si="13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4"/>
        <v>66.666666666666657</v>
      </c>
      <c r="W30" s="23">
        <v>52.22</v>
      </c>
      <c r="X30" s="27">
        <v>52.22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5"/>
        <v>3</v>
      </c>
      <c r="AE30" s="9">
        <f t="shared" si="16"/>
        <v>100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17"/>
        <v>1</v>
      </c>
      <c r="AR30" s="9">
        <f t="shared" si="18"/>
        <v>100</v>
      </c>
      <c r="AS30" s="23" t="s">
        <v>59</v>
      </c>
      <c r="AT30" s="27" t="s">
        <v>59</v>
      </c>
      <c r="AU30" s="10">
        <v>1</v>
      </c>
      <c r="AV30" s="14">
        <f t="shared" si="19"/>
        <v>0</v>
      </c>
      <c r="AW30" s="9">
        <f t="shared" si="20"/>
        <v>0</v>
      </c>
      <c r="AX30" s="12"/>
      <c r="AY30" s="16">
        <f t="shared" si="1"/>
        <v>49.35</v>
      </c>
      <c r="AZ30" s="16">
        <f t="shared" si="2"/>
        <v>58.1</v>
      </c>
      <c r="BA30" s="17">
        <f t="shared" si="3"/>
        <v>100</v>
      </c>
      <c r="BB30" s="16">
        <f t="shared" si="4"/>
        <v>52.6</v>
      </c>
      <c r="BC30" s="16">
        <f t="shared" si="5"/>
        <v>52.6</v>
      </c>
      <c r="BD30" s="17">
        <f t="shared" si="21"/>
        <v>66.666666666666657</v>
      </c>
      <c r="BE30" s="16">
        <f t="shared" si="24"/>
        <v>51.07</v>
      </c>
      <c r="BF30" s="16">
        <f t="shared" si="24"/>
        <v>51.07</v>
      </c>
      <c r="BG30" s="17">
        <f t="shared" si="22"/>
        <v>100</v>
      </c>
      <c r="BH30" s="17">
        <f t="shared" si="23"/>
        <v>47.58</v>
      </c>
      <c r="BI30" s="17">
        <f t="shared" si="23"/>
        <v>47.58</v>
      </c>
      <c r="BJ30" s="17">
        <f t="shared" si="6"/>
        <v>100</v>
      </c>
      <c r="BK30" s="17" t="str">
        <f t="shared" si="7"/>
        <v/>
      </c>
      <c r="BL30" s="17" t="str">
        <f t="shared" si="8"/>
        <v/>
      </c>
      <c r="BM30" s="17">
        <f t="shared" si="9"/>
        <v>0</v>
      </c>
      <c r="BN30" s="18">
        <f t="shared" si="10"/>
        <v>50.15</v>
      </c>
      <c r="BO30" s="18">
        <f t="shared" si="11"/>
        <v>52.34</v>
      </c>
    </row>
    <row r="31" spans="1:67">
      <c r="A31" s="19">
        <v>41922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151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2"/>
        <v>3</v>
      </c>
      <c r="M31" s="9">
        <f t="shared" si="13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4"/>
        <v>100</v>
      </c>
      <c r="W31" s="23">
        <v>144</v>
      </c>
      <c r="X31" s="27">
        <v>144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5"/>
        <v>3</v>
      </c>
      <c r="AE31" s="9">
        <f t="shared" si="16"/>
        <v>100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17"/>
        <v>1</v>
      </c>
      <c r="AR31" s="9">
        <f t="shared" si="18"/>
        <v>100</v>
      </c>
      <c r="AS31" s="23" t="s">
        <v>59</v>
      </c>
      <c r="AT31" s="27" t="s">
        <v>59</v>
      </c>
      <c r="AU31" s="10">
        <v>1</v>
      </c>
      <c r="AV31" s="14">
        <f t="shared" si="19"/>
        <v>0</v>
      </c>
      <c r="AW31" s="9">
        <f t="shared" si="20"/>
        <v>0</v>
      </c>
      <c r="AX31" s="12"/>
      <c r="AY31" s="16">
        <f t="shared" si="1"/>
        <v>134.58000000000001</v>
      </c>
      <c r="AZ31" s="16">
        <f t="shared" si="2"/>
        <v>149</v>
      </c>
      <c r="BA31" s="17">
        <f t="shared" si="3"/>
        <v>100</v>
      </c>
      <c r="BB31" s="16">
        <f t="shared" si="4"/>
        <v>130</v>
      </c>
      <c r="BC31" s="16">
        <f t="shared" si="5"/>
        <v>134.16999999999999</v>
      </c>
      <c r="BD31" s="17">
        <f t="shared" si="21"/>
        <v>100</v>
      </c>
      <c r="BE31" s="16">
        <f t="shared" si="24"/>
        <v>131.41</v>
      </c>
      <c r="BF31" s="16">
        <f t="shared" si="24"/>
        <v>156.41</v>
      </c>
      <c r="BG31" s="17">
        <f t="shared" si="22"/>
        <v>100</v>
      </c>
      <c r="BH31" s="17">
        <f t="shared" si="23"/>
        <v>100</v>
      </c>
      <c r="BI31" s="17">
        <f t="shared" si="23"/>
        <v>107.5</v>
      </c>
      <c r="BJ31" s="17">
        <f t="shared" si="6"/>
        <v>100</v>
      </c>
      <c r="BK31" s="17" t="str">
        <f t="shared" si="7"/>
        <v/>
      </c>
      <c r="BL31" s="17" t="str">
        <f t="shared" si="8"/>
        <v/>
      </c>
      <c r="BM31" s="17">
        <f t="shared" si="9"/>
        <v>0</v>
      </c>
      <c r="BN31" s="18">
        <f t="shared" si="10"/>
        <v>124</v>
      </c>
      <c r="BO31" s="18">
        <f t="shared" si="11"/>
        <v>136.77000000000001</v>
      </c>
    </row>
    <row r="32" spans="1:67">
      <c r="A32" s="19">
        <v>41922</v>
      </c>
      <c r="B32" s="7" t="s">
        <v>58</v>
      </c>
      <c r="C32" s="1">
        <v>27</v>
      </c>
      <c r="D32" s="11" t="s">
        <v>27</v>
      </c>
      <c r="E32" s="21">
        <v>247.8</v>
      </c>
      <c r="F32" s="27">
        <v>299.89999999999998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2"/>
        <v>3</v>
      </c>
      <c r="M32" s="9">
        <f t="shared" si="13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4"/>
        <v>100</v>
      </c>
      <c r="W32" s="23">
        <v>354</v>
      </c>
      <c r="X32" s="27">
        <v>354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5"/>
        <v>1</v>
      </c>
      <c r="AE32" s="9">
        <f t="shared" si="16"/>
        <v>33.333333333333329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17"/>
        <v>1</v>
      </c>
      <c r="AR32" s="9">
        <f t="shared" si="18"/>
        <v>100</v>
      </c>
      <c r="AS32" s="23" t="s">
        <v>59</v>
      </c>
      <c r="AT32" s="27" t="s">
        <v>59</v>
      </c>
      <c r="AU32" s="10">
        <v>1</v>
      </c>
      <c r="AV32" s="14">
        <f t="shared" si="19"/>
        <v>0</v>
      </c>
      <c r="AW32" s="9">
        <f t="shared" si="20"/>
        <v>0</v>
      </c>
      <c r="AX32" s="12"/>
      <c r="AY32" s="16">
        <f t="shared" si="1"/>
        <v>261.3</v>
      </c>
      <c r="AZ32" s="16">
        <f t="shared" si="2"/>
        <v>363.93</v>
      </c>
      <c r="BA32" s="17">
        <f t="shared" si="3"/>
        <v>100</v>
      </c>
      <c r="BB32" s="16">
        <f t="shared" si="4"/>
        <v>312.89999999999998</v>
      </c>
      <c r="BC32" s="16">
        <f t="shared" si="5"/>
        <v>323.57</v>
      </c>
      <c r="BD32" s="17">
        <f t="shared" si="21"/>
        <v>100</v>
      </c>
      <c r="BE32" s="16">
        <f t="shared" si="24"/>
        <v>354</v>
      </c>
      <c r="BF32" s="16">
        <f t="shared" si="24"/>
        <v>354</v>
      </c>
      <c r="BG32" s="17">
        <f t="shared" si="22"/>
        <v>33.333333333333329</v>
      </c>
      <c r="BH32" s="17">
        <f t="shared" si="23"/>
        <v>310</v>
      </c>
      <c r="BI32" s="17">
        <f t="shared" si="23"/>
        <v>317</v>
      </c>
      <c r="BJ32" s="17">
        <f t="shared" si="6"/>
        <v>100</v>
      </c>
      <c r="BK32" s="17" t="str">
        <f t="shared" si="7"/>
        <v/>
      </c>
      <c r="BL32" s="17" t="str">
        <f t="shared" si="8"/>
        <v/>
      </c>
      <c r="BM32" s="17">
        <f t="shared" si="9"/>
        <v>0</v>
      </c>
      <c r="BN32" s="18">
        <f t="shared" si="10"/>
        <v>309.55</v>
      </c>
      <c r="BO32" s="18">
        <f t="shared" si="11"/>
        <v>339.63</v>
      </c>
    </row>
    <row r="33" spans="1:67">
      <c r="A33" s="19">
        <v>41922</v>
      </c>
      <c r="B33" s="7" t="s">
        <v>58</v>
      </c>
      <c r="C33" s="1">
        <v>28</v>
      </c>
      <c r="D33" s="11" t="s">
        <v>28</v>
      </c>
      <c r="E33" s="21">
        <v>13.3</v>
      </c>
      <c r="F33" s="27">
        <v>13.3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2"/>
        <v>3</v>
      </c>
      <c r="M33" s="9">
        <f t="shared" si="13"/>
        <v>100</v>
      </c>
      <c r="N33" s="23">
        <v>14</v>
      </c>
      <c r="O33" s="27">
        <v>14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4"/>
        <v>66.666666666666657</v>
      </c>
      <c r="W33" s="23">
        <v>18</v>
      </c>
      <c r="X33" s="27">
        <v>18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5"/>
        <v>2</v>
      </c>
      <c r="AE33" s="9">
        <f t="shared" si="16"/>
        <v>66.666666666666657</v>
      </c>
      <c r="AF33" s="23">
        <v>26</v>
      </c>
      <c r="AG33" s="27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17"/>
        <v>1</v>
      </c>
      <c r="AR33" s="9">
        <f t="shared" si="18"/>
        <v>100</v>
      </c>
      <c r="AS33" s="23">
        <v>13</v>
      </c>
      <c r="AT33" s="27">
        <v>13</v>
      </c>
      <c r="AU33" s="10">
        <v>1</v>
      </c>
      <c r="AV33" s="14">
        <f t="shared" si="19"/>
        <v>1</v>
      </c>
      <c r="AW33" s="9">
        <f t="shared" si="20"/>
        <v>100</v>
      </c>
      <c r="AX33" s="12"/>
      <c r="AY33" s="16">
        <f t="shared" si="1"/>
        <v>14.67</v>
      </c>
      <c r="AZ33" s="16">
        <f t="shared" si="2"/>
        <v>23.2</v>
      </c>
      <c r="BA33" s="17">
        <f t="shared" si="3"/>
        <v>100</v>
      </c>
      <c r="BB33" s="16">
        <f t="shared" si="4"/>
        <v>14.95</v>
      </c>
      <c r="BC33" s="16">
        <f t="shared" si="5"/>
        <v>14.95</v>
      </c>
      <c r="BD33" s="17">
        <f t="shared" si="21"/>
        <v>66.666666666666657</v>
      </c>
      <c r="BE33" s="16">
        <f t="shared" si="24"/>
        <v>18.5</v>
      </c>
      <c r="BF33" s="16">
        <f t="shared" si="24"/>
        <v>18.5</v>
      </c>
      <c r="BG33" s="17">
        <f t="shared" si="22"/>
        <v>66.666666666666657</v>
      </c>
      <c r="BH33" s="17">
        <f t="shared" si="23"/>
        <v>26</v>
      </c>
      <c r="BI33" s="17">
        <f t="shared" si="23"/>
        <v>26</v>
      </c>
      <c r="BJ33" s="17">
        <f t="shared" si="6"/>
        <v>100</v>
      </c>
      <c r="BK33" s="17">
        <f t="shared" si="7"/>
        <v>13</v>
      </c>
      <c r="BL33" s="17">
        <f t="shared" si="8"/>
        <v>13</v>
      </c>
      <c r="BM33" s="17">
        <f t="shared" si="9"/>
        <v>100</v>
      </c>
      <c r="BN33" s="18">
        <f t="shared" si="10"/>
        <v>17.420000000000002</v>
      </c>
      <c r="BO33" s="18">
        <f t="shared" si="11"/>
        <v>19.13</v>
      </c>
    </row>
    <row r="34" spans="1:67">
      <c r="A34" s="19">
        <v>41922</v>
      </c>
      <c r="B34" s="7" t="s">
        <v>58</v>
      </c>
      <c r="C34" s="1">
        <v>29</v>
      </c>
      <c r="D34" s="11" t="s">
        <v>29</v>
      </c>
      <c r="E34" s="21">
        <v>15.1</v>
      </c>
      <c r="F34" s="27">
        <v>15.1</v>
      </c>
      <c r="G34" s="22">
        <v>15.2</v>
      </c>
      <c r="H34" s="27">
        <v>15.2</v>
      </c>
      <c r="I34" s="22">
        <v>9.9</v>
      </c>
      <c r="J34" s="27">
        <v>97.7</v>
      </c>
      <c r="K34" s="10">
        <v>3</v>
      </c>
      <c r="L34" s="13">
        <f t="shared" si="12"/>
        <v>3</v>
      </c>
      <c r="M34" s="9">
        <f t="shared" si="13"/>
        <v>100</v>
      </c>
      <c r="N34" s="23">
        <v>15</v>
      </c>
      <c r="O34" s="27">
        <v>15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4"/>
        <v>66.666666666666657</v>
      </c>
      <c r="W34" s="23" t="s">
        <v>59</v>
      </c>
      <c r="X34" s="27" t="s">
        <v>59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5"/>
        <v>1</v>
      </c>
      <c r="AE34" s="9">
        <f t="shared" si="16"/>
        <v>33.333333333333329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17"/>
        <v>1</v>
      </c>
      <c r="AR34" s="9">
        <f t="shared" si="18"/>
        <v>100</v>
      </c>
      <c r="AS34" s="23">
        <v>20</v>
      </c>
      <c r="AT34" s="27">
        <v>20</v>
      </c>
      <c r="AU34" s="10">
        <v>1</v>
      </c>
      <c r="AV34" s="14">
        <f t="shared" si="19"/>
        <v>1</v>
      </c>
      <c r="AW34" s="9">
        <f t="shared" si="20"/>
        <v>100</v>
      </c>
      <c r="AX34" s="12"/>
      <c r="AY34" s="16">
        <f t="shared" si="1"/>
        <v>13.4</v>
      </c>
      <c r="AZ34" s="16">
        <f t="shared" si="2"/>
        <v>42.67</v>
      </c>
      <c r="BA34" s="17">
        <f t="shared" si="3"/>
        <v>100</v>
      </c>
      <c r="BB34" s="16">
        <f t="shared" si="4"/>
        <v>18.5</v>
      </c>
      <c r="BC34" s="16">
        <f t="shared" si="5"/>
        <v>18.5</v>
      </c>
      <c r="BD34" s="17">
        <f t="shared" si="21"/>
        <v>66.666666666666657</v>
      </c>
      <c r="BE34" s="16">
        <f t="shared" si="24"/>
        <v>19</v>
      </c>
      <c r="BF34" s="16">
        <f t="shared" si="24"/>
        <v>19</v>
      </c>
      <c r="BG34" s="17">
        <f t="shared" si="22"/>
        <v>33.333333333333329</v>
      </c>
      <c r="BH34" s="17">
        <f t="shared" si="23"/>
        <v>20</v>
      </c>
      <c r="BI34" s="17">
        <f t="shared" si="23"/>
        <v>20</v>
      </c>
      <c r="BJ34" s="17">
        <f t="shared" si="6"/>
        <v>100</v>
      </c>
      <c r="BK34" s="17">
        <f t="shared" si="7"/>
        <v>20</v>
      </c>
      <c r="BL34" s="17">
        <f t="shared" si="8"/>
        <v>20</v>
      </c>
      <c r="BM34" s="17">
        <f t="shared" si="9"/>
        <v>100</v>
      </c>
      <c r="BN34" s="18">
        <f t="shared" si="10"/>
        <v>18.18</v>
      </c>
      <c r="BO34" s="18">
        <f t="shared" si="11"/>
        <v>24.03</v>
      </c>
    </row>
    <row r="35" spans="1:67">
      <c r="A35" s="19">
        <v>41922</v>
      </c>
      <c r="B35" s="7" t="s">
        <v>58</v>
      </c>
      <c r="C35" s="1">
        <v>30</v>
      </c>
      <c r="D35" s="11" t="s">
        <v>30</v>
      </c>
      <c r="E35" s="21">
        <v>9.4</v>
      </c>
      <c r="F35" s="27">
        <v>10.9</v>
      </c>
      <c r="G35" s="22">
        <v>10.9</v>
      </c>
      <c r="H35" s="27">
        <v>10.9</v>
      </c>
      <c r="I35" s="22">
        <v>9.9</v>
      </c>
      <c r="J35" s="27">
        <v>9.9</v>
      </c>
      <c r="K35" s="10">
        <v>3</v>
      </c>
      <c r="L35" s="13">
        <f t="shared" si="12"/>
        <v>3</v>
      </c>
      <c r="M35" s="9">
        <f t="shared" si="13"/>
        <v>100</v>
      </c>
      <c r="N35" s="23">
        <v>11</v>
      </c>
      <c r="O35" s="27">
        <v>11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4"/>
        <v>66.666666666666657</v>
      </c>
      <c r="W35" s="23">
        <v>14</v>
      </c>
      <c r="X35" s="27">
        <v>14</v>
      </c>
      <c r="Y35" s="23">
        <v>19.899999999999999</v>
      </c>
      <c r="Z35" s="27">
        <v>19.899999999999999</v>
      </c>
      <c r="AA35" s="23" t="s">
        <v>59</v>
      </c>
      <c r="AB35" s="27" t="s">
        <v>59</v>
      </c>
      <c r="AC35" s="10">
        <v>3</v>
      </c>
      <c r="AD35" s="13">
        <f t="shared" si="15"/>
        <v>2</v>
      </c>
      <c r="AE35" s="9">
        <f t="shared" si="16"/>
        <v>66.666666666666657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17"/>
        <v>1</v>
      </c>
      <c r="AR35" s="9">
        <f t="shared" si="18"/>
        <v>100</v>
      </c>
      <c r="AS35" s="23">
        <v>17</v>
      </c>
      <c r="AT35" s="27">
        <v>17</v>
      </c>
      <c r="AU35" s="10">
        <v>1</v>
      </c>
      <c r="AV35" s="14">
        <f t="shared" si="19"/>
        <v>1</v>
      </c>
      <c r="AW35" s="9">
        <f t="shared" si="20"/>
        <v>100</v>
      </c>
      <c r="AX35" s="12"/>
      <c r="AY35" s="16">
        <f t="shared" si="1"/>
        <v>10.07</v>
      </c>
      <c r="AZ35" s="16">
        <f t="shared" si="2"/>
        <v>10.57</v>
      </c>
      <c r="BA35" s="17">
        <f t="shared" si="3"/>
        <v>100</v>
      </c>
      <c r="BB35" s="16">
        <f t="shared" si="4"/>
        <v>13.45</v>
      </c>
      <c r="BC35" s="16">
        <f t="shared" si="5"/>
        <v>13.45</v>
      </c>
      <c r="BD35" s="17">
        <f t="shared" si="21"/>
        <v>66.666666666666657</v>
      </c>
      <c r="BE35" s="16">
        <f t="shared" si="24"/>
        <v>16.95</v>
      </c>
      <c r="BF35" s="16">
        <f t="shared" si="24"/>
        <v>16.95</v>
      </c>
      <c r="BG35" s="17">
        <f t="shared" si="22"/>
        <v>66.666666666666657</v>
      </c>
      <c r="BH35" s="17">
        <f t="shared" si="23"/>
        <v>15</v>
      </c>
      <c r="BI35" s="17">
        <f t="shared" si="23"/>
        <v>15</v>
      </c>
      <c r="BJ35" s="17">
        <f t="shared" si="6"/>
        <v>100</v>
      </c>
      <c r="BK35" s="17">
        <f t="shared" si="7"/>
        <v>17</v>
      </c>
      <c r="BL35" s="17">
        <f t="shared" si="8"/>
        <v>17</v>
      </c>
      <c r="BM35" s="17">
        <f t="shared" si="9"/>
        <v>100</v>
      </c>
      <c r="BN35" s="18">
        <f t="shared" si="10"/>
        <v>14.49</v>
      </c>
      <c r="BO35" s="18">
        <f t="shared" si="11"/>
        <v>14.59</v>
      </c>
    </row>
    <row r="36" spans="1:67">
      <c r="A36" s="19">
        <v>41922</v>
      </c>
      <c r="B36" s="7" t="s">
        <v>58</v>
      </c>
      <c r="C36" s="1">
        <v>31</v>
      </c>
      <c r="D36" s="11" t="s">
        <v>31</v>
      </c>
      <c r="E36" s="21">
        <v>15.1</v>
      </c>
      <c r="F36" s="27">
        <v>15.1</v>
      </c>
      <c r="G36" s="22">
        <v>15.9</v>
      </c>
      <c r="H36" s="27">
        <v>39.6</v>
      </c>
      <c r="I36" s="22">
        <v>16.5</v>
      </c>
      <c r="J36" s="27">
        <v>25.7</v>
      </c>
      <c r="K36" s="10">
        <v>3</v>
      </c>
      <c r="L36" s="13">
        <f t="shared" si="12"/>
        <v>3</v>
      </c>
      <c r="M36" s="9">
        <f t="shared" si="13"/>
        <v>100</v>
      </c>
      <c r="N36" s="23">
        <v>15</v>
      </c>
      <c r="O36" s="27">
        <v>15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4"/>
        <v>66.666666666666657</v>
      </c>
      <c r="W36" s="23" t="s">
        <v>59</v>
      </c>
      <c r="X36" s="27" t="s">
        <v>59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5"/>
        <v>1</v>
      </c>
      <c r="AE36" s="9">
        <f t="shared" si="16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17"/>
        <v>1</v>
      </c>
      <c r="AR36" s="9">
        <f t="shared" si="18"/>
        <v>100</v>
      </c>
      <c r="AS36" s="23">
        <v>17</v>
      </c>
      <c r="AT36" s="27">
        <v>17</v>
      </c>
      <c r="AU36" s="10">
        <v>1</v>
      </c>
      <c r="AV36" s="14">
        <f t="shared" si="19"/>
        <v>1</v>
      </c>
      <c r="AW36" s="9">
        <f t="shared" si="20"/>
        <v>100</v>
      </c>
      <c r="AX36" s="12"/>
      <c r="AY36" s="16">
        <f t="shared" si="1"/>
        <v>15.83</v>
      </c>
      <c r="AZ36" s="16">
        <f t="shared" si="2"/>
        <v>26.8</v>
      </c>
      <c r="BA36" s="17">
        <f t="shared" si="3"/>
        <v>100</v>
      </c>
      <c r="BB36" s="16">
        <f t="shared" si="4"/>
        <v>18.5</v>
      </c>
      <c r="BC36" s="16">
        <f t="shared" si="5"/>
        <v>18.5</v>
      </c>
      <c r="BD36" s="17">
        <f t="shared" si="21"/>
        <v>66.666666666666657</v>
      </c>
      <c r="BE36" s="16">
        <f t="shared" si="24"/>
        <v>18</v>
      </c>
      <c r="BF36" s="16">
        <f t="shared" si="24"/>
        <v>18</v>
      </c>
      <c r="BG36" s="17">
        <f t="shared" si="22"/>
        <v>33.333333333333329</v>
      </c>
      <c r="BH36" s="17">
        <f t="shared" si="23"/>
        <v>30</v>
      </c>
      <c r="BI36" s="17">
        <f t="shared" si="23"/>
        <v>30</v>
      </c>
      <c r="BJ36" s="17">
        <f t="shared" si="6"/>
        <v>100</v>
      </c>
      <c r="BK36" s="17">
        <f t="shared" si="7"/>
        <v>17</v>
      </c>
      <c r="BL36" s="17">
        <f t="shared" si="8"/>
        <v>17</v>
      </c>
      <c r="BM36" s="17">
        <f t="shared" si="9"/>
        <v>100</v>
      </c>
      <c r="BN36" s="18">
        <f t="shared" si="10"/>
        <v>19.87</v>
      </c>
      <c r="BO36" s="18">
        <f t="shared" si="11"/>
        <v>22.06</v>
      </c>
    </row>
    <row r="37" spans="1:67">
      <c r="A37" s="19">
        <v>41922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63.7</v>
      </c>
      <c r="G37" s="22">
        <v>57.5</v>
      </c>
      <c r="H37" s="27">
        <v>57.5</v>
      </c>
      <c r="I37" s="22">
        <v>66</v>
      </c>
      <c r="J37" s="27">
        <v>66</v>
      </c>
      <c r="K37" s="10">
        <v>3</v>
      </c>
      <c r="L37" s="13">
        <f t="shared" si="12"/>
        <v>3</v>
      </c>
      <c r="M37" s="9">
        <f t="shared" si="13"/>
        <v>100</v>
      </c>
      <c r="N37" s="23" t="s">
        <v>59</v>
      </c>
      <c r="O37" s="27" t="s">
        <v>59</v>
      </c>
      <c r="P37" s="23">
        <v>72</v>
      </c>
      <c r="Q37" s="27">
        <v>72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4"/>
        <v>33.333333333333329</v>
      </c>
      <c r="W37" s="23">
        <v>75</v>
      </c>
      <c r="X37" s="27">
        <v>75</v>
      </c>
      <c r="Y37" s="23">
        <v>67</v>
      </c>
      <c r="Z37" s="27">
        <v>67</v>
      </c>
      <c r="AA37" s="23" t="s">
        <v>59</v>
      </c>
      <c r="AB37" s="27" t="s">
        <v>59</v>
      </c>
      <c r="AC37" s="10">
        <v>3</v>
      </c>
      <c r="AD37" s="13">
        <f t="shared" si="15"/>
        <v>2</v>
      </c>
      <c r="AE37" s="9">
        <f t="shared" si="16"/>
        <v>66.666666666666657</v>
      </c>
      <c r="AF37" s="23">
        <v>67</v>
      </c>
      <c r="AG37" s="27">
        <v>67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17"/>
        <v>1</v>
      </c>
      <c r="AR37" s="9">
        <f t="shared" si="18"/>
        <v>100</v>
      </c>
      <c r="AS37" s="23" t="s">
        <v>59</v>
      </c>
      <c r="AT37" s="27" t="s">
        <v>59</v>
      </c>
      <c r="AU37" s="10">
        <v>1</v>
      </c>
      <c r="AV37" s="14">
        <f t="shared" si="19"/>
        <v>0</v>
      </c>
      <c r="AW37" s="9">
        <f t="shared" si="20"/>
        <v>0</v>
      </c>
      <c r="AX37" s="12"/>
      <c r="AY37" s="16">
        <f t="shared" si="1"/>
        <v>59</v>
      </c>
      <c r="AZ37" s="16">
        <f t="shared" si="2"/>
        <v>62.4</v>
      </c>
      <c r="BA37" s="17">
        <f t="shared" si="3"/>
        <v>100</v>
      </c>
      <c r="BB37" s="16">
        <f t="shared" si="4"/>
        <v>72</v>
      </c>
      <c r="BC37" s="16">
        <f t="shared" si="5"/>
        <v>72</v>
      </c>
      <c r="BD37" s="17">
        <f t="shared" si="21"/>
        <v>33.333333333333329</v>
      </c>
      <c r="BE37" s="16">
        <f t="shared" si="24"/>
        <v>71</v>
      </c>
      <c r="BF37" s="16">
        <f t="shared" si="24"/>
        <v>71</v>
      </c>
      <c r="BG37" s="17">
        <f t="shared" si="22"/>
        <v>66.666666666666657</v>
      </c>
      <c r="BH37" s="17">
        <f t="shared" si="23"/>
        <v>67</v>
      </c>
      <c r="BI37" s="17">
        <f t="shared" si="23"/>
        <v>67</v>
      </c>
      <c r="BJ37" s="17">
        <f t="shared" si="6"/>
        <v>100</v>
      </c>
      <c r="BK37" s="17" t="str">
        <f t="shared" si="7"/>
        <v/>
      </c>
      <c r="BL37" s="17" t="str">
        <f t="shared" si="8"/>
        <v/>
      </c>
      <c r="BM37" s="17">
        <f t="shared" si="9"/>
        <v>0</v>
      </c>
      <c r="BN37" s="18">
        <f t="shared" si="10"/>
        <v>67.25</v>
      </c>
      <c r="BO37" s="18">
        <f t="shared" si="11"/>
        <v>68.099999999999994</v>
      </c>
    </row>
    <row r="38" spans="1:67">
      <c r="A38" s="19">
        <v>41922</v>
      </c>
      <c r="B38" s="7" t="s">
        <v>58</v>
      </c>
      <c r="C38" s="1">
        <v>33</v>
      </c>
      <c r="D38" s="11" t="s">
        <v>33</v>
      </c>
      <c r="E38" s="21">
        <v>36.6</v>
      </c>
      <c r="F38" s="27">
        <v>36.6</v>
      </c>
      <c r="G38" s="22">
        <v>68</v>
      </c>
      <c r="H38" s="27">
        <v>98.9</v>
      </c>
      <c r="I38" s="22">
        <v>60.5</v>
      </c>
      <c r="J38" s="27">
        <v>124.3</v>
      </c>
      <c r="K38" s="10">
        <v>3</v>
      </c>
      <c r="L38" s="13">
        <f t="shared" si="12"/>
        <v>3</v>
      </c>
      <c r="M38" s="9">
        <f t="shared" si="13"/>
        <v>100</v>
      </c>
      <c r="N38" s="23">
        <v>70</v>
      </c>
      <c r="O38" s="27">
        <v>70</v>
      </c>
      <c r="P38" s="23">
        <v>75</v>
      </c>
      <c r="Q38" s="27">
        <v>75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4"/>
        <v>66.666666666666657</v>
      </c>
      <c r="W38" s="23" t="s">
        <v>59</v>
      </c>
      <c r="X38" s="27" t="s">
        <v>59</v>
      </c>
      <c r="Y38" s="23">
        <v>59</v>
      </c>
      <c r="Z38" s="27">
        <v>59</v>
      </c>
      <c r="AA38" s="23" t="s">
        <v>59</v>
      </c>
      <c r="AB38" s="27" t="s">
        <v>59</v>
      </c>
      <c r="AC38" s="10">
        <v>3</v>
      </c>
      <c r="AD38" s="13">
        <f t="shared" si="15"/>
        <v>1</v>
      </c>
      <c r="AE38" s="9">
        <f t="shared" si="16"/>
        <v>33.333333333333329</v>
      </c>
      <c r="AF38" s="23" t="s">
        <v>59</v>
      </c>
      <c r="AG38" s="27" t="s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17"/>
        <v>0</v>
      </c>
      <c r="AR38" s="9">
        <f t="shared" si="18"/>
        <v>0</v>
      </c>
      <c r="AS38" s="23">
        <v>80</v>
      </c>
      <c r="AT38" s="27">
        <v>100</v>
      </c>
      <c r="AU38" s="10">
        <v>1</v>
      </c>
      <c r="AV38" s="14">
        <f t="shared" si="19"/>
        <v>1</v>
      </c>
      <c r="AW38" s="9">
        <f t="shared" si="20"/>
        <v>100</v>
      </c>
      <c r="AX38" s="12"/>
      <c r="AY38" s="16">
        <f t="shared" si="1"/>
        <v>55.03</v>
      </c>
      <c r="AZ38" s="16">
        <f t="shared" si="2"/>
        <v>86.6</v>
      </c>
      <c r="BA38" s="17">
        <f t="shared" si="3"/>
        <v>100</v>
      </c>
      <c r="BB38" s="16">
        <f t="shared" si="4"/>
        <v>72.5</v>
      </c>
      <c r="BC38" s="16">
        <f t="shared" si="5"/>
        <v>72.5</v>
      </c>
      <c r="BD38" s="17">
        <f t="shared" si="21"/>
        <v>66.666666666666657</v>
      </c>
      <c r="BE38" s="16">
        <f t="shared" si="24"/>
        <v>59</v>
      </c>
      <c r="BF38" s="16">
        <f t="shared" si="24"/>
        <v>59</v>
      </c>
      <c r="BG38" s="17">
        <f t="shared" si="22"/>
        <v>33.333333333333329</v>
      </c>
      <c r="BH38" s="17" t="str">
        <f t="shared" si="23"/>
        <v/>
      </c>
      <c r="BI38" s="17" t="str">
        <f t="shared" si="23"/>
        <v/>
      </c>
      <c r="BJ38" s="17">
        <f t="shared" si="6"/>
        <v>0</v>
      </c>
      <c r="BK38" s="17">
        <f t="shared" si="7"/>
        <v>80</v>
      </c>
      <c r="BL38" s="17">
        <f t="shared" si="8"/>
        <v>100</v>
      </c>
      <c r="BM38" s="17">
        <f t="shared" si="9"/>
        <v>100</v>
      </c>
      <c r="BN38" s="18">
        <f t="shared" si="10"/>
        <v>66.63</v>
      </c>
      <c r="BO38" s="18">
        <f t="shared" si="11"/>
        <v>79.53</v>
      </c>
    </row>
    <row r="39" spans="1:67">
      <c r="A39" s="19">
        <v>41922</v>
      </c>
      <c r="B39" s="7" t="s">
        <v>58</v>
      </c>
      <c r="C39" s="1">
        <v>34</v>
      </c>
      <c r="D39" s="11" t="s">
        <v>34</v>
      </c>
      <c r="E39" s="21">
        <v>52.7</v>
      </c>
      <c r="F39" s="27">
        <v>52.7</v>
      </c>
      <c r="G39" s="22">
        <v>55</v>
      </c>
      <c r="H39" s="27">
        <v>99.9</v>
      </c>
      <c r="I39" s="22">
        <v>50.4</v>
      </c>
      <c r="J39" s="27">
        <v>253</v>
      </c>
      <c r="K39" s="10">
        <v>3</v>
      </c>
      <c r="L39" s="13">
        <f t="shared" si="12"/>
        <v>3</v>
      </c>
      <c r="M39" s="9">
        <f t="shared" si="13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4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5"/>
        <v>1</v>
      </c>
      <c r="AE39" s="9">
        <f t="shared" si="16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17"/>
        <v>0</v>
      </c>
      <c r="AR39" s="9">
        <f t="shared" si="18"/>
        <v>0</v>
      </c>
      <c r="AS39" s="23">
        <v>49</v>
      </c>
      <c r="AT39" s="27">
        <v>70</v>
      </c>
      <c r="AU39" s="10">
        <v>1</v>
      </c>
      <c r="AV39" s="14">
        <f t="shared" si="19"/>
        <v>1</v>
      </c>
      <c r="AW39" s="9">
        <f t="shared" si="20"/>
        <v>100</v>
      </c>
      <c r="AX39" s="12"/>
      <c r="AY39" s="16">
        <f t="shared" si="1"/>
        <v>52.7</v>
      </c>
      <c r="AZ39" s="16">
        <f t="shared" si="2"/>
        <v>135.19999999999999</v>
      </c>
      <c r="BA39" s="17">
        <f t="shared" si="3"/>
        <v>100</v>
      </c>
      <c r="BB39" s="16">
        <f t="shared" si="4"/>
        <v>48</v>
      </c>
      <c r="BC39" s="16">
        <f t="shared" si="5"/>
        <v>48</v>
      </c>
      <c r="BD39" s="17">
        <f t="shared" si="21"/>
        <v>33.333333333333329</v>
      </c>
      <c r="BE39" s="16">
        <f t="shared" si="24"/>
        <v>49</v>
      </c>
      <c r="BF39" s="16">
        <f t="shared" si="24"/>
        <v>49</v>
      </c>
      <c r="BG39" s="17">
        <f t="shared" si="22"/>
        <v>33.333333333333329</v>
      </c>
      <c r="BH39" s="17" t="str">
        <f t="shared" si="23"/>
        <v/>
      </c>
      <c r="BI39" s="17" t="str">
        <f t="shared" si="23"/>
        <v/>
      </c>
      <c r="BJ39" s="17">
        <f t="shared" si="6"/>
        <v>0</v>
      </c>
      <c r="BK39" s="17">
        <f t="shared" si="7"/>
        <v>49</v>
      </c>
      <c r="BL39" s="17">
        <f t="shared" si="8"/>
        <v>70</v>
      </c>
      <c r="BM39" s="17">
        <f t="shared" si="9"/>
        <v>100</v>
      </c>
      <c r="BN39" s="18">
        <f t="shared" si="10"/>
        <v>49.68</v>
      </c>
      <c r="BO39" s="18">
        <f t="shared" si="11"/>
        <v>75.55</v>
      </c>
    </row>
    <row r="40" spans="1:67">
      <c r="A40" s="19">
        <v>41922</v>
      </c>
      <c r="B40" s="7" t="s">
        <v>58</v>
      </c>
      <c r="C40" s="1">
        <v>35</v>
      </c>
      <c r="D40" s="11" t="s">
        <v>35</v>
      </c>
      <c r="E40" s="21">
        <v>34.9</v>
      </c>
      <c r="F40" s="27">
        <v>59.4</v>
      </c>
      <c r="G40" s="22">
        <v>42.4</v>
      </c>
      <c r="H40" s="27">
        <v>63</v>
      </c>
      <c r="I40" s="22">
        <v>29.9</v>
      </c>
      <c r="J40" s="27">
        <v>74.900000000000006</v>
      </c>
      <c r="K40" s="10">
        <v>3</v>
      </c>
      <c r="L40" s="13">
        <f t="shared" si="12"/>
        <v>3</v>
      </c>
      <c r="M40" s="9">
        <f t="shared" si="13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4"/>
        <v>33.333333333333329</v>
      </c>
      <c r="W40" s="23" t="s">
        <v>59</v>
      </c>
      <c r="X40" s="27" t="s">
        <v>59</v>
      </c>
      <c r="Y40" s="23">
        <v>75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5"/>
        <v>1</v>
      </c>
      <c r="AE40" s="9">
        <f t="shared" si="16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17"/>
        <v>1</v>
      </c>
      <c r="AR40" s="9">
        <f t="shared" si="18"/>
        <v>100</v>
      </c>
      <c r="AS40" s="23">
        <v>45</v>
      </c>
      <c r="AT40" s="27">
        <v>50</v>
      </c>
      <c r="AU40" s="10">
        <v>1</v>
      </c>
      <c r="AV40" s="14">
        <f t="shared" si="19"/>
        <v>1</v>
      </c>
      <c r="AW40" s="9">
        <f t="shared" si="20"/>
        <v>100</v>
      </c>
      <c r="AX40" s="12"/>
      <c r="AY40" s="16">
        <f t="shared" si="1"/>
        <v>35.729999999999997</v>
      </c>
      <c r="AZ40" s="16">
        <f t="shared" si="2"/>
        <v>65.77</v>
      </c>
      <c r="BA40" s="17">
        <f t="shared" si="3"/>
        <v>100</v>
      </c>
      <c r="BB40" s="16">
        <f t="shared" si="4"/>
        <v>50</v>
      </c>
      <c r="BC40" s="16">
        <f t="shared" si="5"/>
        <v>50</v>
      </c>
      <c r="BD40" s="17">
        <f t="shared" si="21"/>
        <v>33.333333333333329</v>
      </c>
      <c r="BE40" s="16">
        <f t="shared" si="24"/>
        <v>75</v>
      </c>
      <c r="BF40" s="16">
        <f t="shared" si="24"/>
        <v>75</v>
      </c>
      <c r="BG40" s="17">
        <f t="shared" si="22"/>
        <v>33.333333333333329</v>
      </c>
      <c r="BH40" s="17">
        <f t="shared" si="23"/>
        <v>40</v>
      </c>
      <c r="BI40" s="17">
        <f t="shared" si="23"/>
        <v>40</v>
      </c>
      <c r="BJ40" s="17">
        <f t="shared" si="6"/>
        <v>100</v>
      </c>
      <c r="BK40" s="17">
        <f t="shared" si="7"/>
        <v>45</v>
      </c>
      <c r="BL40" s="17">
        <f t="shared" si="8"/>
        <v>50</v>
      </c>
      <c r="BM40" s="17">
        <f t="shared" si="9"/>
        <v>100</v>
      </c>
      <c r="BN40" s="18">
        <f t="shared" si="10"/>
        <v>49.15</v>
      </c>
      <c r="BO40" s="18">
        <f t="shared" si="11"/>
        <v>56.15</v>
      </c>
    </row>
    <row r="41" spans="1:67">
      <c r="A41" s="19">
        <v>41922</v>
      </c>
      <c r="B41" s="7" t="s">
        <v>58</v>
      </c>
      <c r="C41" s="1">
        <v>36</v>
      </c>
      <c r="D41" s="11" t="s">
        <v>36</v>
      </c>
      <c r="E41" s="21">
        <v>29.3</v>
      </c>
      <c r="F41" s="27">
        <v>29.3</v>
      </c>
      <c r="G41" s="22">
        <v>32.6</v>
      </c>
      <c r="H41" s="27">
        <v>32.6</v>
      </c>
      <c r="I41" s="22">
        <v>38</v>
      </c>
      <c r="J41" s="27">
        <v>38</v>
      </c>
      <c r="K41" s="10">
        <v>3</v>
      </c>
      <c r="L41" s="13">
        <f t="shared" si="12"/>
        <v>3</v>
      </c>
      <c r="M41" s="9">
        <f t="shared" si="13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4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5"/>
        <v>1</v>
      </c>
      <c r="AE41" s="9">
        <f t="shared" si="16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17"/>
        <v>1</v>
      </c>
      <c r="AR41" s="9">
        <f t="shared" si="18"/>
        <v>100</v>
      </c>
      <c r="AS41" s="23">
        <v>35</v>
      </c>
      <c r="AT41" s="27">
        <v>37</v>
      </c>
      <c r="AU41" s="10">
        <v>1</v>
      </c>
      <c r="AV41" s="14">
        <f t="shared" si="19"/>
        <v>1</v>
      </c>
      <c r="AW41" s="9">
        <f t="shared" si="20"/>
        <v>100</v>
      </c>
      <c r="AX41" s="12"/>
      <c r="AY41" s="16">
        <f t="shared" si="1"/>
        <v>33.299999999999997</v>
      </c>
      <c r="AZ41" s="16">
        <f t="shared" si="2"/>
        <v>33.299999999999997</v>
      </c>
      <c r="BA41" s="17">
        <f t="shared" si="3"/>
        <v>100</v>
      </c>
      <c r="BB41" s="16" t="str">
        <f t="shared" si="4"/>
        <v/>
      </c>
      <c r="BC41" s="16" t="str">
        <f t="shared" si="5"/>
        <v/>
      </c>
      <c r="BD41" s="17">
        <f t="shared" si="21"/>
        <v>0</v>
      </c>
      <c r="BE41" s="16">
        <f t="shared" si="24"/>
        <v>46</v>
      </c>
      <c r="BF41" s="16">
        <f t="shared" si="24"/>
        <v>46</v>
      </c>
      <c r="BG41" s="17">
        <f t="shared" si="22"/>
        <v>33.333333333333329</v>
      </c>
      <c r="BH41" s="17">
        <f t="shared" si="23"/>
        <v>43</v>
      </c>
      <c r="BI41" s="17">
        <f t="shared" si="23"/>
        <v>43</v>
      </c>
      <c r="BJ41" s="17">
        <f t="shared" si="6"/>
        <v>100</v>
      </c>
      <c r="BK41" s="17">
        <f t="shared" si="7"/>
        <v>35</v>
      </c>
      <c r="BL41" s="17">
        <f t="shared" si="8"/>
        <v>37</v>
      </c>
      <c r="BM41" s="17">
        <f t="shared" si="9"/>
        <v>100</v>
      </c>
      <c r="BN41" s="18">
        <f t="shared" si="10"/>
        <v>39.33</v>
      </c>
      <c r="BO41" s="18">
        <f t="shared" si="11"/>
        <v>39.83</v>
      </c>
    </row>
    <row r="42" spans="1:67">
      <c r="A42" s="19">
        <v>41922</v>
      </c>
      <c r="B42" s="7" t="s">
        <v>58</v>
      </c>
      <c r="C42" s="1">
        <v>37</v>
      </c>
      <c r="D42" s="11" t="s">
        <v>37</v>
      </c>
      <c r="E42" s="21">
        <v>64.400000000000006</v>
      </c>
      <c r="F42" s="27">
        <v>81.900000000000006</v>
      </c>
      <c r="G42" s="22">
        <v>74.5</v>
      </c>
      <c r="H42" s="27">
        <v>89</v>
      </c>
      <c r="I42" s="22">
        <v>66.7</v>
      </c>
      <c r="J42" s="27">
        <v>66.7</v>
      </c>
      <c r="K42" s="10">
        <v>3</v>
      </c>
      <c r="L42" s="13">
        <f t="shared" si="12"/>
        <v>3</v>
      </c>
      <c r="M42" s="9">
        <f t="shared" si="13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4"/>
        <v>0</v>
      </c>
      <c r="W42" s="23" t="s">
        <v>59</v>
      </c>
      <c r="X42" s="27" t="s">
        <v>59</v>
      </c>
      <c r="Y42" s="23">
        <v>80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5"/>
        <v>1</v>
      </c>
      <c r="AE42" s="9">
        <f t="shared" si="16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17"/>
        <v>0</v>
      </c>
      <c r="AR42" s="9">
        <f t="shared" si="18"/>
        <v>0</v>
      </c>
      <c r="AS42" s="23">
        <v>70</v>
      </c>
      <c r="AT42" s="27">
        <v>130</v>
      </c>
      <c r="AU42" s="10">
        <v>1</v>
      </c>
      <c r="AV42" s="14">
        <f t="shared" si="19"/>
        <v>1</v>
      </c>
      <c r="AW42" s="9">
        <f t="shared" si="20"/>
        <v>100</v>
      </c>
      <c r="AX42" s="12"/>
      <c r="AY42" s="16">
        <f t="shared" si="1"/>
        <v>68.53</v>
      </c>
      <c r="AZ42" s="16">
        <f t="shared" si="2"/>
        <v>79.2</v>
      </c>
      <c r="BA42" s="17">
        <f t="shared" si="3"/>
        <v>100</v>
      </c>
      <c r="BB42" s="16" t="str">
        <f t="shared" si="4"/>
        <v/>
      </c>
      <c r="BC42" s="16" t="str">
        <f t="shared" si="5"/>
        <v/>
      </c>
      <c r="BD42" s="17">
        <f t="shared" si="21"/>
        <v>0</v>
      </c>
      <c r="BE42" s="16">
        <f t="shared" si="24"/>
        <v>80</v>
      </c>
      <c r="BF42" s="16">
        <f t="shared" si="24"/>
        <v>80</v>
      </c>
      <c r="BG42" s="17">
        <f t="shared" si="22"/>
        <v>33.333333333333329</v>
      </c>
      <c r="BH42" s="17" t="str">
        <f t="shared" si="23"/>
        <v/>
      </c>
      <c r="BI42" s="17" t="str">
        <f t="shared" si="23"/>
        <v/>
      </c>
      <c r="BJ42" s="17">
        <f t="shared" si="6"/>
        <v>0</v>
      </c>
      <c r="BK42" s="17">
        <f t="shared" si="7"/>
        <v>70</v>
      </c>
      <c r="BL42" s="17">
        <f t="shared" si="8"/>
        <v>130</v>
      </c>
      <c r="BM42" s="17">
        <f t="shared" si="9"/>
        <v>100</v>
      </c>
      <c r="BN42" s="18">
        <f t="shared" si="10"/>
        <v>72.84</v>
      </c>
      <c r="BO42" s="18">
        <f t="shared" si="11"/>
        <v>96.4</v>
      </c>
    </row>
    <row r="43" spans="1:67">
      <c r="A43" s="19">
        <v>41922</v>
      </c>
      <c r="B43" s="7" t="s">
        <v>58</v>
      </c>
      <c r="C43" s="1">
        <v>38</v>
      </c>
      <c r="D43" s="11" t="s">
        <v>38</v>
      </c>
      <c r="E43" s="21">
        <v>44.9</v>
      </c>
      <c r="F43" s="27">
        <v>44.9</v>
      </c>
      <c r="G43" s="22">
        <v>49.8</v>
      </c>
      <c r="H43" s="27">
        <v>49.8</v>
      </c>
      <c r="I43" s="22">
        <v>52.5</v>
      </c>
      <c r="J43" s="27">
        <v>52.5</v>
      </c>
      <c r="K43" s="10">
        <v>3</v>
      </c>
      <c r="L43" s="13">
        <f t="shared" si="12"/>
        <v>3</v>
      </c>
      <c r="M43" s="9">
        <f t="shared" si="13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4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5"/>
        <v>1</v>
      </c>
      <c r="AE43" s="9">
        <f t="shared" si="16"/>
        <v>33.333333333333329</v>
      </c>
      <c r="AF43" s="23">
        <v>63</v>
      </c>
      <c r="AG43" s="27">
        <v>63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17"/>
        <v>1</v>
      </c>
      <c r="AR43" s="9">
        <f t="shared" si="18"/>
        <v>100</v>
      </c>
      <c r="AS43" s="23">
        <v>50</v>
      </c>
      <c r="AT43" s="27">
        <v>50</v>
      </c>
      <c r="AU43" s="10">
        <v>1</v>
      </c>
      <c r="AV43" s="14">
        <f t="shared" si="19"/>
        <v>1</v>
      </c>
      <c r="AW43" s="9">
        <f t="shared" si="20"/>
        <v>100</v>
      </c>
      <c r="AX43" s="12"/>
      <c r="AY43" s="16">
        <f t="shared" si="1"/>
        <v>49.07</v>
      </c>
      <c r="AZ43" s="16">
        <f t="shared" si="2"/>
        <v>49.07</v>
      </c>
      <c r="BA43" s="17">
        <f t="shared" si="3"/>
        <v>100</v>
      </c>
      <c r="BB43" s="16">
        <f t="shared" si="4"/>
        <v>72</v>
      </c>
      <c r="BC43" s="16">
        <f t="shared" si="5"/>
        <v>72</v>
      </c>
      <c r="BD43" s="17">
        <f t="shared" si="21"/>
        <v>33.333333333333329</v>
      </c>
      <c r="BE43" s="16">
        <f t="shared" si="24"/>
        <v>59</v>
      </c>
      <c r="BF43" s="16">
        <f t="shared" si="24"/>
        <v>59</v>
      </c>
      <c r="BG43" s="17">
        <f t="shared" si="22"/>
        <v>33.333333333333329</v>
      </c>
      <c r="BH43" s="17">
        <f t="shared" si="23"/>
        <v>63</v>
      </c>
      <c r="BI43" s="17">
        <f t="shared" si="23"/>
        <v>63</v>
      </c>
      <c r="BJ43" s="17">
        <f t="shared" si="6"/>
        <v>100</v>
      </c>
      <c r="BK43" s="17">
        <f t="shared" si="7"/>
        <v>50</v>
      </c>
      <c r="BL43" s="17">
        <f t="shared" si="8"/>
        <v>50</v>
      </c>
      <c r="BM43" s="17">
        <f t="shared" si="9"/>
        <v>100</v>
      </c>
      <c r="BN43" s="18">
        <f t="shared" si="10"/>
        <v>58.61</v>
      </c>
      <c r="BO43" s="18">
        <f t="shared" si="11"/>
        <v>58.61</v>
      </c>
    </row>
    <row r="44" spans="1:67">
      <c r="A44" s="19">
        <v>41922</v>
      </c>
      <c r="B44" s="7" t="s">
        <v>58</v>
      </c>
      <c r="C44" s="1">
        <v>39</v>
      </c>
      <c r="D44" s="11" t="s">
        <v>39</v>
      </c>
      <c r="E44" s="21">
        <v>67.7</v>
      </c>
      <c r="F44" s="27">
        <v>67.7</v>
      </c>
      <c r="G44" s="22">
        <v>79.900000000000006</v>
      </c>
      <c r="H44" s="27">
        <v>79.900000000000006</v>
      </c>
      <c r="I44" s="22">
        <v>79.900000000000006</v>
      </c>
      <c r="J44" s="27">
        <v>79.900000000000006</v>
      </c>
      <c r="K44" s="10">
        <v>3</v>
      </c>
      <c r="L44" s="13">
        <f t="shared" si="12"/>
        <v>3</v>
      </c>
      <c r="M44" s="9">
        <f t="shared" si="13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4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5"/>
        <v>1</v>
      </c>
      <c r="AE44" s="9">
        <f t="shared" si="16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17"/>
        <v>0</v>
      </c>
      <c r="AR44" s="9">
        <f t="shared" si="18"/>
        <v>0</v>
      </c>
      <c r="AS44" s="23" t="s">
        <v>59</v>
      </c>
      <c r="AT44" s="27" t="s">
        <v>59</v>
      </c>
      <c r="AU44" s="10">
        <v>1</v>
      </c>
      <c r="AV44" s="14">
        <f t="shared" si="19"/>
        <v>0</v>
      </c>
      <c r="AW44" s="9">
        <f t="shared" si="20"/>
        <v>0</v>
      </c>
      <c r="AX44" s="12"/>
      <c r="AY44" s="16">
        <f t="shared" si="1"/>
        <v>75.83</v>
      </c>
      <c r="AZ44" s="16">
        <f t="shared" si="2"/>
        <v>75.83</v>
      </c>
      <c r="BA44" s="17">
        <f t="shared" si="3"/>
        <v>100</v>
      </c>
      <c r="BB44" s="16" t="str">
        <f t="shared" si="4"/>
        <v/>
      </c>
      <c r="BC44" s="16" t="str">
        <f t="shared" si="5"/>
        <v/>
      </c>
      <c r="BD44" s="17">
        <f t="shared" si="21"/>
        <v>0</v>
      </c>
      <c r="BE44" s="16">
        <f t="shared" si="24"/>
        <v>79</v>
      </c>
      <c r="BF44" s="16">
        <f t="shared" si="24"/>
        <v>79</v>
      </c>
      <c r="BG44" s="17">
        <f t="shared" si="22"/>
        <v>33.333333333333329</v>
      </c>
      <c r="BH44" s="17" t="str">
        <f t="shared" si="23"/>
        <v/>
      </c>
      <c r="BI44" s="17" t="str">
        <f t="shared" si="23"/>
        <v/>
      </c>
      <c r="BJ44" s="17">
        <f t="shared" si="6"/>
        <v>0</v>
      </c>
      <c r="BK44" s="17" t="str">
        <f t="shared" si="7"/>
        <v/>
      </c>
      <c r="BL44" s="17" t="str">
        <f t="shared" si="8"/>
        <v/>
      </c>
      <c r="BM44" s="17">
        <f t="shared" si="9"/>
        <v>0</v>
      </c>
      <c r="BN44" s="18">
        <f t="shared" si="10"/>
        <v>77.42</v>
      </c>
      <c r="BO44" s="18">
        <f t="shared" si="11"/>
        <v>77.42</v>
      </c>
    </row>
    <row r="45" spans="1:67">
      <c r="A45" s="19">
        <v>41922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40.700000000000003</v>
      </c>
      <c r="G45" s="22">
        <v>42.4</v>
      </c>
      <c r="H45" s="27">
        <v>46.4</v>
      </c>
      <c r="I45" s="22">
        <v>41.71</v>
      </c>
      <c r="J45" s="27">
        <v>54.63</v>
      </c>
      <c r="K45" s="10">
        <v>3</v>
      </c>
      <c r="L45" s="13">
        <f t="shared" si="12"/>
        <v>3</v>
      </c>
      <c r="M45" s="9">
        <f t="shared" si="13"/>
        <v>100</v>
      </c>
      <c r="N45" s="23">
        <v>41</v>
      </c>
      <c r="O45" s="27">
        <v>41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4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5"/>
        <v>2</v>
      </c>
      <c r="AE45" s="9">
        <f t="shared" si="16"/>
        <v>66.666666666666657</v>
      </c>
      <c r="AF45" s="23">
        <v>45</v>
      </c>
      <c r="AG45" s="27">
        <v>45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17"/>
        <v>1</v>
      </c>
      <c r="AR45" s="9">
        <f t="shared" si="18"/>
        <v>100</v>
      </c>
      <c r="AS45" s="23" t="s">
        <v>59</v>
      </c>
      <c r="AT45" s="27" t="s">
        <v>59</v>
      </c>
      <c r="AU45" s="10">
        <v>1</v>
      </c>
      <c r="AV45" s="14">
        <f t="shared" si="19"/>
        <v>0</v>
      </c>
      <c r="AW45" s="9">
        <f t="shared" si="20"/>
        <v>0</v>
      </c>
      <c r="AX45" s="12"/>
      <c r="AY45" s="16">
        <f t="shared" si="1"/>
        <v>41</v>
      </c>
      <c r="AZ45" s="16">
        <f t="shared" si="2"/>
        <v>47.24</v>
      </c>
      <c r="BA45" s="17">
        <f t="shared" si="3"/>
        <v>100</v>
      </c>
      <c r="BB45" s="16">
        <f t="shared" si="4"/>
        <v>43</v>
      </c>
      <c r="BC45" s="16">
        <f t="shared" si="5"/>
        <v>43</v>
      </c>
      <c r="BD45" s="17">
        <f t="shared" si="21"/>
        <v>66.666666666666657</v>
      </c>
      <c r="BE45" s="16">
        <f t="shared" si="24"/>
        <v>42</v>
      </c>
      <c r="BF45" s="16">
        <f t="shared" si="24"/>
        <v>42</v>
      </c>
      <c r="BG45" s="17">
        <f t="shared" si="22"/>
        <v>66.666666666666657</v>
      </c>
      <c r="BH45" s="17">
        <f t="shared" si="23"/>
        <v>45</v>
      </c>
      <c r="BI45" s="17">
        <f t="shared" si="23"/>
        <v>45</v>
      </c>
      <c r="BJ45" s="17">
        <f t="shared" si="6"/>
        <v>100</v>
      </c>
      <c r="BK45" s="17" t="str">
        <f t="shared" si="7"/>
        <v/>
      </c>
      <c r="BL45" s="17" t="str">
        <f t="shared" si="8"/>
        <v/>
      </c>
      <c r="BM45" s="17">
        <f t="shared" si="9"/>
        <v>0</v>
      </c>
      <c r="BN45" s="18">
        <f t="shared" si="10"/>
        <v>42.75</v>
      </c>
      <c r="BO45" s="18">
        <f t="shared" si="11"/>
        <v>44.31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mergeCells count="48">
    <mergeCell ref="BE4:BF4"/>
    <mergeCell ref="BD4:BD5"/>
    <mergeCell ref="BG4:BG5"/>
    <mergeCell ref="AY4:AZ4"/>
    <mergeCell ref="BN4:BO4"/>
    <mergeCell ref="BM4:BM5"/>
    <mergeCell ref="BN3:BO3"/>
    <mergeCell ref="BK3:BM3"/>
    <mergeCell ref="BB3:BD3"/>
    <mergeCell ref="AY3:BA3"/>
    <mergeCell ref="BA4:BA5"/>
    <mergeCell ref="BK4:BL4"/>
    <mergeCell ref="BJ4:BJ5"/>
    <mergeCell ref="BH4:BI4"/>
    <mergeCell ref="T4:V4"/>
    <mergeCell ref="N3:V3"/>
    <mergeCell ref="AS4:AT4"/>
    <mergeCell ref="AU4:AW4"/>
    <mergeCell ref="W3:AE3"/>
    <mergeCell ref="AF3:AR3"/>
    <mergeCell ref="AS3:AW3"/>
    <mergeCell ref="AL4:AM4"/>
    <mergeCell ref="W4:X4"/>
    <mergeCell ref="G4:H4"/>
    <mergeCell ref="AU1:AW1"/>
    <mergeCell ref="AH4:AI4"/>
    <mergeCell ref="C2:AW2"/>
    <mergeCell ref="E3:M3"/>
    <mergeCell ref="K4:M4"/>
    <mergeCell ref="AA4:AB4"/>
    <mergeCell ref="AN4:AO4"/>
    <mergeCell ref="AJ4:AK4"/>
    <mergeCell ref="P4:Q4"/>
    <mergeCell ref="A3:A5"/>
    <mergeCell ref="E4:F4"/>
    <mergeCell ref="D3:D5"/>
    <mergeCell ref="C3:C5"/>
    <mergeCell ref="B3:B5"/>
    <mergeCell ref="BH3:BJ3"/>
    <mergeCell ref="BE3:BG3"/>
    <mergeCell ref="N4:O4"/>
    <mergeCell ref="I4:J4"/>
    <mergeCell ref="BB4:BC4"/>
    <mergeCell ref="AP4:AR4"/>
    <mergeCell ref="AF4:AG4"/>
    <mergeCell ref="AC4:AE4"/>
    <mergeCell ref="Y4:Z4"/>
    <mergeCell ref="R4:S4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2014-10-10T07:05:53Z</cp:lastPrinted>
  <dcterms:created xsi:type="dcterms:W3CDTF">2006-09-16T00:00:00Z</dcterms:created>
  <dcterms:modified xsi:type="dcterms:W3CDTF">2014-10-10T09:16:35Z</dcterms:modified>
</cp:coreProperties>
</file>