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<sst xmlns="http://schemas.openxmlformats.org/spreadsheetml/2006/main" count="392" uniqueCount="83">
  <si>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</si>
  <si>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</si>
  <si>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</si>
  <si>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</si>
  <si>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</si>
  <si>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</si>
  <si>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</si>
  <si>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</si>
  <si>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</si>
  <si>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</si>
  <si>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</si>
  <si>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</si>
  <si>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</si>
  <si>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</si>
  <si>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</si>
  <si>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</si>
  <si>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</si>
  <si>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</si>
  <si>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</si>
  <si>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</si>
  <si>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</si>
  <si>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</si>
  <si>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</si>
  <si>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</si>
  <si>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</si>
  <si>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</si>
  <si>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</si>
  <si>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</si>
  <si>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</si>
  <si>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</si>
  <si>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</si>
  <si>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</si>
  <si>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</si>
  <si>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</si>
  <si>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</si>
  <si>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</si>
  <si>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</si>
  <si>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</si>
  <si>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</si>
  <si>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</si>
  <si>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</si>
  <si>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</si>
  <si>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</si>
  <si>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</si>
  <si>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</si>
  <si>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</si>
  <si>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</si>
  <si>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</si>
  <si>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</si>
  <si>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</si>
  <si>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</si>
  <si>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</si>
  <si>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</si>
  <si>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</si>
  <si>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</si>
  <si>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</si>
  <si>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</si>
  <si>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</si>
  <si>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</si>
  <si>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</si>
  <si>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</si>
  <si>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</si>
  <si>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</si>
  <si>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</si>
  <si>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</si>
  <si>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</si>
  <si>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</si>
  <si>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</si>
  <si>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</si>
  <si>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</si>
  <si>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</si>
  <si>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</si>
  <si>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</si>
  <si>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</si>
  <si>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</si>
  <si>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</si>
  <si>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</si>
  <si>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</si>
  <si>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</si>
  <si>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</si>
  <si>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</si>
  <si>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</si>
  <si>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Результаты мониторинга цен на фиксированный набор товаров в Валдайском муниципальном районе по состоянию на 11.11.2014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</si>
</sst>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AG24" sqref="AG24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3" t="s">
        <v>4</v>
      </c>
      <c r="AV1" s="33"/>
      <c r="AW1" s="33"/>
    </row>
    <row r="2" spans="1:67" ht="30" customHeight="1">
      <c r="C2" s="34" t="s">
        <v>82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</row>
    <row r="3" spans="1:67" ht="29.25" customHeight="1">
      <c r="A3" s="37" t="s">
        <v>41</v>
      </c>
      <c r="B3" s="40" t="s">
        <v>48</v>
      </c>
      <c r="C3" s="40" t="s">
        <v>47</v>
      </c>
      <c r="D3" s="40" t="s">
        <v>0</v>
      </c>
      <c r="E3" s="28" t="s">
        <v>1</v>
      </c>
      <c r="F3" s="29"/>
      <c r="G3" s="29"/>
      <c r="H3" s="29"/>
      <c r="I3" s="29"/>
      <c r="J3" s="29"/>
      <c r="K3" s="29"/>
      <c r="L3" s="29"/>
      <c r="M3" s="30"/>
      <c r="N3" s="28" t="s">
        <v>57</v>
      </c>
      <c r="O3" s="29"/>
      <c r="P3" s="29"/>
      <c r="Q3" s="29"/>
      <c r="R3" s="29"/>
      <c r="S3" s="29"/>
      <c r="T3" s="29"/>
      <c r="U3" s="29"/>
      <c r="V3" s="30"/>
      <c r="W3" s="28" t="s">
        <v>2</v>
      </c>
      <c r="X3" s="29"/>
      <c r="Y3" s="29"/>
      <c r="Z3" s="29"/>
      <c r="AA3" s="29"/>
      <c r="AB3" s="29"/>
      <c r="AC3" s="29"/>
      <c r="AD3" s="29"/>
      <c r="AE3" s="30"/>
      <c r="AF3" s="28" t="s">
        <v>3</v>
      </c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30"/>
      <c r="AS3" s="28" t="s">
        <v>42</v>
      </c>
      <c r="AT3" s="29"/>
      <c r="AU3" s="29"/>
      <c r="AV3" s="29"/>
      <c r="AW3" s="30"/>
      <c r="AY3" s="35" t="s">
        <v>60</v>
      </c>
      <c r="AZ3" s="45"/>
      <c r="BA3" s="36"/>
      <c r="BB3" s="35" t="s">
        <v>61</v>
      </c>
      <c r="BC3" s="45"/>
      <c r="BD3" s="36"/>
      <c r="BE3" s="35" t="s">
        <v>62</v>
      </c>
      <c r="BF3" s="45"/>
      <c r="BG3" s="36"/>
      <c r="BH3" s="35" t="s">
        <v>63</v>
      </c>
      <c r="BI3" s="45"/>
      <c r="BJ3" s="36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8"/>
      <c r="B4" s="41"/>
      <c r="C4" s="41"/>
      <c r="D4" s="41"/>
      <c r="E4" s="31" t="s">
        <v>80</v>
      </c>
      <c r="F4" s="32"/>
      <c r="G4" s="31" t="s">
        <v>71</v>
      </c>
      <c r="H4" s="32"/>
      <c r="I4" s="31" t="s">
        <v>79</v>
      </c>
      <c r="J4" s="32"/>
      <c r="K4" s="28" t="s">
        <v>56</v>
      </c>
      <c r="L4" s="29"/>
      <c r="M4" s="30"/>
      <c r="N4" s="31" t="s">
        <v>70</v>
      </c>
      <c r="O4" s="32"/>
      <c r="P4" s="31" t="s">
        <v>72</v>
      </c>
      <c r="Q4" s="32"/>
      <c r="R4" s="31" t="s">
        <v>73</v>
      </c>
      <c r="S4" s="32"/>
      <c r="T4" s="28" t="s">
        <v>56</v>
      </c>
      <c r="U4" s="29"/>
      <c r="V4" s="30"/>
      <c r="W4" s="31" t="s">
        <v>74</v>
      </c>
      <c r="X4" s="32"/>
      <c r="Y4" s="31" t="s">
        <v>75</v>
      </c>
      <c r="Z4" s="32"/>
      <c r="AA4" s="31" t="s">
        <v>76</v>
      </c>
      <c r="AB4" s="32"/>
      <c r="AC4" s="28" t="s">
        <v>56</v>
      </c>
      <c r="AD4" s="29"/>
      <c r="AE4" s="30"/>
      <c r="AF4" s="31" t="s">
        <v>77</v>
      </c>
      <c r="AG4" s="32"/>
      <c r="AH4" s="28"/>
      <c r="AI4" s="30"/>
      <c r="AJ4" s="28"/>
      <c r="AK4" s="30"/>
      <c r="AL4" s="28"/>
      <c r="AM4" s="30"/>
      <c r="AN4" s="28"/>
      <c r="AO4" s="30"/>
      <c r="AP4" s="28" t="s">
        <v>56</v>
      </c>
      <c r="AQ4" s="29"/>
      <c r="AR4" s="30"/>
      <c r="AS4" s="31" t="s">
        <v>78</v>
      </c>
      <c r="AT4" s="32"/>
      <c r="AU4" s="28" t="s">
        <v>56</v>
      </c>
      <c r="AV4" s="29"/>
      <c r="AW4" s="30"/>
      <c r="AY4" s="35" t="s">
        <v>66</v>
      </c>
      <c r="AZ4" s="36"/>
      <c r="BA4" s="43" t="s">
        <v>67</v>
      </c>
      <c r="BB4" s="35" t="s">
        <v>66</v>
      </c>
      <c r="BC4" s="36"/>
      <c r="BD4" s="43" t="s">
        <v>67</v>
      </c>
      <c r="BE4" s="35" t="s">
        <v>66</v>
      </c>
      <c r="BF4" s="36"/>
      <c r="BG4" s="43" t="s">
        <v>67</v>
      </c>
      <c r="BH4" s="35" t="s">
        <v>66</v>
      </c>
      <c r="BI4" s="36"/>
      <c r="BJ4" s="43" t="s">
        <v>67</v>
      </c>
      <c r="BK4" s="35" t="s">
        <v>66</v>
      </c>
      <c r="BL4" s="36"/>
      <c r="BM4" s="43" t="s">
        <v>67</v>
      </c>
      <c r="BN4" s="35" t="s">
        <v>66</v>
      </c>
      <c r="BO4" s="36"/>
    </row>
    <row r="5" spans="1:67" ht="38.25">
      <c r="A5" s="39"/>
      <c r="B5" s="42"/>
      <c r="C5" s="42"/>
      <c r="D5" s="41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4"/>
      <c r="BB5" s="15" t="s">
        <v>68</v>
      </c>
      <c r="BC5" s="15" t="s">
        <v>69</v>
      </c>
      <c r="BD5" s="44"/>
      <c r="BE5" s="15" t="s">
        <v>68</v>
      </c>
      <c r="BF5" s="15" t="s">
        <v>69</v>
      </c>
      <c r="BG5" s="44"/>
      <c r="BH5" s="15" t="s">
        <v>68</v>
      </c>
      <c r="BI5" s="15" t="s">
        <v>69</v>
      </c>
      <c r="BJ5" s="44"/>
      <c r="BK5" s="15" t="s">
        <v>68</v>
      </c>
      <c r="BL5" s="15" t="s">
        <v>69</v>
      </c>
      <c r="BM5" s="44"/>
      <c r="BN5" s="15" t="s">
        <v>68</v>
      </c>
      <c r="BO5" s="15" t="s">
        <v>69</v>
      </c>
    </row>
    <row r="6" spans="1:67">
      <c r="A6" s="19">
        <v>41954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25.6</v>
      </c>
      <c r="Q6" s="27">
        <v>34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27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22.52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27.17</v>
      </c>
      <c r="BC6" s="16">
        <f t="shared" ref="BC6:BC45" si="6">IF(SUM(O6,Q6,S6)=0,"",ROUND(AVERAGE(O6,Q6,S6),2))</f>
        <v>34.630000000000003</v>
      </c>
      <c r="BD6" s="17">
        <f t="shared" ref="BD6:BD45" si="7">V6</f>
        <v>100</v>
      </c>
      <c r="BE6" s="16">
        <f t="shared" ref="BE6:BE45" si="8">IF(SUM(W6,Y6,AA6)=0,"",ROUND(AVERAGE(W6,Y6,AA6),2))</f>
        <v>27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27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25.92</v>
      </c>
      <c r="BO6" s="18">
        <f t="shared" ref="BO6:BO45" si="15">ROUND(AVERAGE(AZ6,BC6,BF6,BI6,BL6),2)</f>
        <v>32.82</v>
      </c>
    </row>
    <row r="7" spans="1:67">
      <c r="A7" s="19">
        <v>41954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44.33</v>
      </c>
      <c r="Q7" s="27">
        <v>55.56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71.260000000000005</v>
      </c>
      <c r="BA7" s="17">
        <f t="shared" si="4"/>
        <v>100</v>
      </c>
      <c r="BB7" s="16">
        <f t="shared" si="5"/>
        <v>36.630000000000003</v>
      </c>
      <c r="BC7" s="16">
        <f t="shared" si="6"/>
        <v>48.89</v>
      </c>
      <c r="BD7" s="17">
        <f t="shared" si="7"/>
        <v>100</v>
      </c>
      <c r="BE7" s="16">
        <f t="shared" si="8"/>
        <v>38.15</v>
      </c>
      <c r="BF7" s="16">
        <f t="shared" si="9"/>
        <v>54.19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44.04</v>
      </c>
      <c r="BO7" s="18">
        <f t="shared" si="15"/>
        <v>61.64</v>
      </c>
    </row>
    <row r="8" spans="1:67">
      <c r="A8" s="19">
        <v>41954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19.899999999999999</v>
      </c>
      <c r="H8" s="27">
        <v>38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42</v>
      </c>
      <c r="AC8" s="10">
        <v>3</v>
      </c>
      <c r="AD8" s="13">
        <f t="shared" si="1"/>
        <v>3</v>
      </c>
      <c r="AE8" s="9">
        <f t="shared" si="19"/>
        <v>100</v>
      </c>
      <c r="AF8" s="23">
        <v>32.22</v>
      </c>
      <c r="AG8" s="27">
        <v>32.22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24.27</v>
      </c>
      <c r="AZ8" s="16">
        <f t="shared" si="3"/>
        <v>40.11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26.67</v>
      </c>
      <c r="BF8" s="16">
        <f t="shared" si="9"/>
        <v>32.520000000000003</v>
      </c>
      <c r="BG8" s="17">
        <f t="shared" si="24"/>
        <v>100</v>
      </c>
      <c r="BH8" s="17">
        <f t="shared" si="25"/>
        <v>32.22</v>
      </c>
      <c r="BI8" s="17">
        <f t="shared" si="25"/>
        <v>32.22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28.86</v>
      </c>
      <c r="BO8" s="18">
        <f t="shared" si="15"/>
        <v>37.18</v>
      </c>
    </row>
    <row r="9" spans="1:67">
      <c r="A9" s="19">
        <v>41954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72.2</v>
      </c>
    </row>
    <row r="10" spans="1:67">
      <c r="A10" s="19">
        <v>41954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65.5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55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44</v>
      </c>
      <c r="Z10" s="27">
        <v>84.44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44.11</v>
      </c>
      <c r="AZ10" s="16">
        <f t="shared" si="3"/>
        <v>71.569999999999993</v>
      </c>
      <c r="BA10" s="17">
        <f t="shared" si="4"/>
        <v>100</v>
      </c>
      <c r="BB10" s="16">
        <f t="shared" si="5"/>
        <v>49.84</v>
      </c>
      <c r="BC10" s="16">
        <f t="shared" si="6"/>
        <v>69.52</v>
      </c>
      <c r="BD10" s="17">
        <f t="shared" si="7"/>
        <v>100</v>
      </c>
      <c r="BE10" s="16">
        <f t="shared" si="8"/>
        <v>44.96</v>
      </c>
      <c r="BF10" s="16">
        <f t="shared" si="9"/>
        <v>73.81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50.15</v>
      </c>
      <c r="BO10" s="18">
        <f t="shared" si="15"/>
        <v>71.23</v>
      </c>
    </row>
    <row r="11" spans="1:67">
      <c r="A11" s="19">
        <v>41954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35.18</v>
      </c>
      <c r="G11" s="22">
        <v>30.8</v>
      </c>
      <c r="H11" s="27">
        <v>31.4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36.659999999999997</v>
      </c>
      <c r="X11" s="27">
        <v>36.659999999999997</v>
      </c>
      <c r="Y11" s="23">
        <v>34</v>
      </c>
      <c r="Z11" s="27">
        <v>34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32.619999999999997</v>
      </c>
      <c r="AZ11" s="16">
        <f t="shared" si="3"/>
        <v>37.93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36.22</v>
      </c>
      <c r="BF11" s="16">
        <f t="shared" si="9"/>
        <v>36.549999999999997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36.74</v>
      </c>
      <c r="BO11" s="18">
        <f t="shared" si="15"/>
        <v>39.159999999999997</v>
      </c>
    </row>
    <row r="12" spans="1:67">
      <c r="A12" s="19">
        <v>41954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41954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636.11</v>
      </c>
    </row>
    <row r="14" spans="1:67">
      <c r="A14" s="19">
        <v>41954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69</v>
      </c>
      <c r="X14" s="27">
        <v>69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55</v>
      </c>
      <c r="BF14" s="16">
        <f t="shared" si="9"/>
        <v>55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50.98</v>
      </c>
      <c r="BO14" s="18">
        <f t="shared" si="15"/>
        <v>61.21</v>
      </c>
    </row>
    <row r="15" spans="1:67">
      <c r="A15" s="19">
        <v>41954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247.8</v>
      </c>
      <c r="Q15" s="27">
        <v>329.4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145</v>
      </c>
      <c r="X15" s="27">
        <v>283</v>
      </c>
      <c r="Y15" s="23">
        <v>166</v>
      </c>
      <c r="Z15" s="27">
        <v>300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251.93</v>
      </c>
      <c r="BC15" s="16">
        <f t="shared" si="6"/>
        <v>331.13</v>
      </c>
      <c r="BD15" s="17">
        <f t="shared" si="7"/>
        <v>100</v>
      </c>
      <c r="BE15" s="16">
        <f t="shared" si="8"/>
        <v>175.33</v>
      </c>
      <c r="BF15" s="16">
        <f t="shared" si="9"/>
        <v>287.33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188.63</v>
      </c>
      <c r="BO15" s="18">
        <f t="shared" si="15"/>
        <v>304.39</v>
      </c>
    </row>
    <row r="16" spans="1:67">
      <c r="A16" s="19">
        <v>41954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313.89999999999998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308</v>
      </c>
      <c r="Y16" s="23">
        <v>166</v>
      </c>
      <c r="Z16" s="27">
        <v>450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232.3</v>
      </c>
      <c r="BC16" s="16">
        <f t="shared" si="6"/>
        <v>372.27</v>
      </c>
      <c r="BD16" s="17">
        <f t="shared" si="7"/>
        <v>100</v>
      </c>
      <c r="BE16" s="16">
        <f t="shared" si="8"/>
        <v>228</v>
      </c>
      <c r="BF16" s="16">
        <f t="shared" si="9"/>
        <v>398.67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239.01</v>
      </c>
      <c r="BO16" s="18">
        <f t="shared" si="15"/>
        <v>355.46</v>
      </c>
    </row>
    <row r="17" spans="1:67">
      <c r="A17" s="19">
        <v>41954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594</v>
      </c>
      <c r="X17" s="27">
        <v>605</v>
      </c>
      <c r="Y17" s="23">
        <v>481</v>
      </c>
      <c r="Z17" s="27">
        <v>700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566.33000000000004</v>
      </c>
      <c r="BF17" s="16">
        <f t="shared" si="9"/>
        <v>712.33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501.11</v>
      </c>
      <c r="BO17" s="18">
        <f t="shared" si="15"/>
        <v>655.64</v>
      </c>
    </row>
    <row r="18" spans="1:67">
      <c r="A18" s="19">
        <v>41954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299</v>
      </c>
      <c r="S18" s="27">
        <v>299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324.5</v>
      </c>
      <c r="BC18" s="16">
        <f t="shared" si="6"/>
        <v>324.5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321.5</v>
      </c>
      <c r="BO18" s="18">
        <f t="shared" si="15"/>
        <v>328.17</v>
      </c>
    </row>
    <row r="19" spans="1:67">
      <c r="A19" s="19">
        <v>41954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140</v>
      </c>
      <c r="Q19" s="27">
        <v>285</v>
      </c>
      <c r="R19" s="23">
        <v>204</v>
      </c>
      <c r="S19" s="27">
        <v>285</v>
      </c>
      <c r="T19" s="10">
        <v>3</v>
      </c>
      <c r="U19" s="13">
        <f t="shared" si="0"/>
        <v>3</v>
      </c>
      <c r="V19" s="9">
        <f t="shared" si="18"/>
        <v>100</v>
      </c>
      <c r="W19" s="23">
        <v>225</v>
      </c>
      <c r="X19" s="27">
        <v>320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196.33</v>
      </c>
      <c r="BC19" s="16">
        <f t="shared" si="6"/>
        <v>280</v>
      </c>
      <c r="BD19" s="17">
        <f t="shared" si="7"/>
        <v>100</v>
      </c>
      <c r="BE19" s="16">
        <f t="shared" si="8"/>
        <v>286</v>
      </c>
      <c r="BF19" s="16">
        <f t="shared" si="9"/>
        <v>333.5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213.06</v>
      </c>
      <c r="BO19" s="18">
        <f t="shared" si="15"/>
        <v>320.63</v>
      </c>
    </row>
    <row r="20" spans="1:67">
      <c r="A20" s="19">
        <v>41954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116</v>
      </c>
      <c r="H20" s="27">
        <v>132</v>
      </c>
      <c r="I20" s="22">
        <v>128</v>
      </c>
      <c r="J20" s="27">
        <v>128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130</v>
      </c>
      <c r="S20" s="27">
        <v>130</v>
      </c>
      <c r="T20" s="10">
        <v>3</v>
      </c>
      <c r="U20" s="13">
        <f t="shared" si="0"/>
        <v>3</v>
      </c>
      <c r="V20" s="9">
        <f t="shared" si="18"/>
        <v>100</v>
      </c>
      <c r="W20" s="23">
        <v>131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117.33</v>
      </c>
      <c r="AZ20" s="16">
        <f t="shared" si="3"/>
        <v>122.67</v>
      </c>
      <c r="BA20" s="17">
        <f t="shared" si="4"/>
        <v>100</v>
      </c>
      <c r="BB20" s="16">
        <f t="shared" si="5"/>
        <v>135</v>
      </c>
      <c r="BC20" s="16">
        <f t="shared" si="6"/>
        <v>135</v>
      </c>
      <c r="BD20" s="17">
        <f t="shared" si="7"/>
        <v>100</v>
      </c>
      <c r="BE20" s="16">
        <f t="shared" si="8"/>
        <v>115.45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122.59</v>
      </c>
      <c r="BO20" s="18">
        <f t="shared" si="15"/>
        <v>124.37</v>
      </c>
    </row>
    <row r="21" spans="1:67">
      <c r="A21" s="19">
        <v>41954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48.25</v>
      </c>
      <c r="H21" s="27">
        <v>220.38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48</v>
      </c>
      <c r="O21" s="27">
        <v>125</v>
      </c>
      <c r="P21" s="23">
        <v>43.8</v>
      </c>
      <c r="Q21" s="27">
        <v>168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114</v>
      </c>
      <c r="X21" s="27">
        <v>290</v>
      </c>
      <c r="Y21" s="23">
        <v>78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43.49</v>
      </c>
      <c r="AZ21" s="16">
        <f t="shared" si="3"/>
        <v>171.09</v>
      </c>
      <c r="BA21" s="17">
        <f t="shared" si="4"/>
        <v>100</v>
      </c>
      <c r="BB21" s="16">
        <f t="shared" si="5"/>
        <v>45.9</v>
      </c>
      <c r="BC21" s="16">
        <f t="shared" si="6"/>
        <v>146.5</v>
      </c>
      <c r="BD21" s="17">
        <f t="shared" si="7"/>
        <v>66.666666666666657</v>
      </c>
      <c r="BE21" s="16">
        <f t="shared" si="8"/>
        <v>96</v>
      </c>
      <c r="BF21" s="16">
        <f t="shared" si="9"/>
        <v>224.5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57.6</v>
      </c>
      <c r="BO21" s="18">
        <f t="shared" si="15"/>
        <v>183.02</v>
      </c>
    </row>
    <row r="22" spans="1:67">
      <c r="A22" s="19">
        <v>41954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64.5</v>
      </c>
      <c r="Q22" s="27">
        <v>280.7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139</v>
      </c>
      <c r="X22" s="27">
        <v>370</v>
      </c>
      <c r="Y22" s="23">
        <v>156</v>
      </c>
      <c r="Z22" s="27">
        <v>364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197.25</v>
      </c>
      <c r="BC22" s="16">
        <f t="shared" si="6"/>
        <v>305.35000000000002</v>
      </c>
      <c r="BD22" s="17">
        <f t="shared" si="7"/>
        <v>66.666666666666657</v>
      </c>
      <c r="BE22" s="16">
        <f t="shared" si="8"/>
        <v>147.5</v>
      </c>
      <c r="BF22" s="16">
        <f t="shared" si="9"/>
        <v>367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213.79</v>
      </c>
      <c r="BO22" s="18">
        <f t="shared" si="15"/>
        <v>356.03</v>
      </c>
    </row>
    <row r="23" spans="1:67">
      <c r="A23" s="19">
        <v>41954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109.5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114</v>
      </c>
      <c r="X23" s="27">
        <v>170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117.25</v>
      </c>
      <c r="BC23" s="16">
        <f t="shared" si="6"/>
        <v>150.5</v>
      </c>
      <c r="BD23" s="17">
        <f t="shared" si="7"/>
        <v>66.666666666666657</v>
      </c>
      <c r="BE23" s="16">
        <f t="shared" si="8"/>
        <v>116</v>
      </c>
      <c r="BF23" s="16">
        <f t="shared" si="9"/>
        <v>144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116.96</v>
      </c>
      <c r="BO23" s="18">
        <f t="shared" si="15"/>
        <v>158.04</v>
      </c>
    </row>
    <row r="24" spans="1:67">
      <c r="A24" s="19">
        <v>41954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17</v>
      </c>
      <c r="Z24" s="27">
        <v>52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58.5</v>
      </c>
      <c r="BD24" s="17">
        <f t="shared" si="7"/>
        <v>66.666666666666657</v>
      </c>
      <c r="BE24" s="16">
        <f t="shared" si="8"/>
        <v>19.329999999999998</v>
      </c>
      <c r="BF24" s="16">
        <f t="shared" si="9"/>
        <v>47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18.95</v>
      </c>
      <c r="BO24" s="18">
        <f t="shared" si="15"/>
        <v>55.05</v>
      </c>
    </row>
    <row r="25" spans="1:67">
      <c r="A25" s="19">
        <v>41954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41954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41954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58.43</v>
      </c>
      <c r="K27" s="10">
        <v>3</v>
      </c>
      <c r="L27" s="13">
        <f t="shared" si="16"/>
        <v>3</v>
      </c>
      <c r="M27" s="9">
        <f t="shared" si="17"/>
        <v>100</v>
      </c>
      <c r="N27" s="23">
        <v>39.5</v>
      </c>
      <c r="O27" s="27">
        <v>50</v>
      </c>
      <c r="P27" s="23">
        <v>38.5</v>
      </c>
      <c r="Q27" s="27">
        <v>68.5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42.9</v>
      </c>
      <c r="Z27" s="27">
        <v>65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</v>
      </c>
      <c r="AZ27" s="16">
        <f t="shared" si="3"/>
        <v>55.48</v>
      </c>
      <c r="BA27" s="17">
        <f t="shared" si="4"/>
        <v>100</v>
      </c>
      <c r="BB27" s="16">
        <f t="shared" si="5"/>
        <v>41.56</v>
      </c>
      <c r="BC27" s="16">
        <f t="shared" si="6"/>
        <v>55.83</v>
      </c>
      <c r="BD27" s="17">
        <f t="shared" si="7"/>
        <v>100</v>
      </c>
      <c r="BE27" s="16">
        <f t="shared" si="8"/>
        <v>45.63</v>
      </c>
      <c r="BF27" s="16">
        <f t="shared" si="9"/>
        <v>60</v>
      </c>
      <c r="BG27" s="17">
        <f t="shared" si="24"/>
        <v>100</v>
      </c>
      <c r="BH27" s="17">
        <f t="shared" si="25"/>
        <v>41.55</v>
      </c>
      <c r="BI27" s="17">
        <f t="shared" si="25"/>
        <v>41.55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44.55</v>
      </c>
      <c r="BO27" s="18">
        <f t="shared" si="15"/>
        <v>54.57</v>
      </c>
    </row>
    <row r="28" spans="1:67">
      <c r="A28" s="19">
        <v>41954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257</v>
      </c>
      <c r="H28" s="27">
        <v>331.82</v>
      </c>
      <c r="I28" s="22">
        <v>189.5</v>
      </c>
      <c r="J28" s="27">
        <v>236.5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"/>
        <v>2</v>
      </c>
      <c r="AE28" s="9">
        <f t="shared" si="19"/>
        <v>66.666666666666657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209.63</v>
      </c>
      <c r="AZ28" s="16">
        <f t="shared" si="3"/>
        <v>295.35000000000002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185</v>
      </c>
      <c r="BF28" s="16">
        <f t="shared" si="9"/>
        <v>185</v>
      </c>
      <c r="BG28" s="17">
        <f t="shared" si="24"/>
        <v>66.666666666666657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196.9</v>
      </c>
      <c r="BO28" s="18">
        <f t="shared" si="15"/>
        <v>218.33</v>
      </c>
    </row>
    <row r="29" spans="1:67">
      <c r="A29" s="19">
        <v>41954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383.33</v>
      </c>
      <c r="H29" s="27">
        <v>519.5</v>
      </c>
      <c r="I29" s="22">
        <v>346.11</v>
      </c>
      <c r="J29" s="27">
        <v>363.89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405.56</v>
      </c>
      <c r="Q29" s="27">
        <v>416.66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339.26</v>
      </c>
      <c r="AZ29" s="16">
        <f t="shared" si="3"/>
        <v>452.43</v>
      </c>
      <c r="BA29" s="17">
        <f t="shared" si="4"/>
        <v>100</v>
      </c>
      <c r="BB29" s="16">
        <f t="shared" si="5"/>
        <v>323.73</v>
      </c>
      <c r="BC29" s="16">
        <f t="shared" si="6"/>
        <v>410.89</v>
      </c>
      <c r="BD29" s="17">
        <f t="shared" si="7"/>
        <v>100</v>
      </c>
      <c r="BE29" s="16">
        <f t="shared" si="8"/>
        <v>241.11</v>
      </c>
      <c r="BF29" s="16">
        <f t="shared" si="9"/>
        <v>425.37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326.02999999999997</v>
      </c>
      <c r="BO29" s="18">
        <f t="shared" si="15"/>
        <v>422.17</v>
      </c>
    </row>
    <row r="30" spans="1:67">
      <c r="A30" s="19">
        <v>41954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36.549999999999997</v>
      </c>
      <c r="J30" s="27">
        <v>62.8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"/>
        <v>2</v>
      </c>
      <c r="AE30" s="9">
        <f t="shared" si="19"/>
        <v>66.666666666666657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57.65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50.5</v>
      </c>
      <c r="BF30" s="16">
        <f t="shared" si="9"/>
        <v>50.5</v>
      </c>
      <c r="BG30" s="17">
        <f t="shared" si="24"/>
        <v>66.666666666666657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48.8</v>
      </c>
      <c r="BO30" s="18">
        <f t="shared" si="15"/>
        <v>52.08</v>
      </c>
    </row>
    <row r="31" spans="1:67">
      <c r="A31" s="19">
        <v>41954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163.16</v>
      </c>
      <c r="AB31" s="27">
        <v>163.16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124.08</v>
      </c>
      <c r="BF31" s="16">
        <f t="shared" si="9"/>
        <v>161.58000000000001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119.81</v>
      </c>
      <c r="BO31" s="18">
        <f t="shared" si="15"/>
        <v>143.43</v>
      </c>
    </row>
    <row r="32" spans="1:67">
      <c r="A32" s="19">
        <v>41954</v>
      </c>
      <c r="B32" s="7" t="s">
        <v>58</v>
      </c>
      <c r="C32" s="1">
        <v>27</v>
      </c>
      <c r="D32" s="11" t="s">
        <v>27</v>
      </c>
      <c r="E32" s="21">
        <v>291.89999999999998</v>
      </c>
      <c r="F32" s="27">
        <v>509</v>
      </c>
      <c r="G32" s="22">
        <v>332</v>
      </c>
      <c r="H32" s="27">
        <v>399</v>
      </c>
      <c r="I32" s="22">
        <v>253.1</v>
      </c>
      <c r="J32" s="27">
        <v>446.88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292.33</v>
      </c>
      <c r="AZ32" s="16">
        <f t="shared" si="3"/>
        <v>451.63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305.08</v>
      </c>
      <c r="BO32" s="18">
        <f t="shared" si="15"/>
        <v>364.07</v>
      </c>
    </row>
    <row r="33" spans="1:67">
      <c r="A33" s="19">
        <v>41954</v>
      </c>
      <c r="B33" s="7" t="s">
        <v>58</v>
      </c>
      <c r="C33" s="1">
        <v>28</v>
      </c>
      <c r="D33" s="11" t="s">
        <v>28</v>
      </c>
      <c r="E33" s="21">
        <v>14.6</v>
      </c>
      <c r="F33" s="27">
        <v>14.6</v>
      </c>
      <c r="G33" s="22">
        <v>21.9</v>
      </c>
      <c r="H33" s="27">
        <v>21.9</v>
      </c>
      <c r="I33" s="22">
        <v>19.3</v>
      </c>
      <c r="J33" s="27">
        <v>19.3</v>
      </c>
      <c r="K33" s="10">
        <v>3</v>
      </c>
      <c r="L33" s="13">
        <f t="shared" si="16"/>
        <v>3</v>
      </c>
      <c r="M33" s="9">
        <f t="shared" si="17"/>
        <v>100</v>
      </c>
      <c r="N33" s="23">
        <v>15</v>
      </c>
      <c r="O33" s="27">
        <v>15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21</v>
      </c>
      <c r="AG33" s="27">
        <v>21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>
        <v>22</v>
      </c>
      <c r="AT33" s="27">
        <v>22</v>
      </c>
      <c r="AU33" s="10">
        <v>1</v>
      </c>
      <c r="AV33" s="14">
        <f t="shared" si="22"/>
        <v>1</v>
      </c>
      <c r="AW33" s="9">
        <f t="shared" si="23"/>
        <v>100</v>
      </c>
      <c r="AX33" s="12"/>
      <c r="AY33" s="16">
        <f t="shared" si="2"/>
        <v>18.600000000000001</v>
      </c>
      <c r="AZ33" s="16">
        <f t="shared" si="3"/>
        <v>18.600000000000001</v>
      </c>
      <c r="BA33" s="17">
        <f t="shared" si="4"/>
        <v>100</v>
      </c>
      <c r="BB33" s="16">
        <f t="shared" si="5"/>
        <v>15.45</v>
      </c>
      <c r="BC33" s="16">
        <f t="shared" si="6"/>
        <v>15.45</v>
      </c>
      <c r="BD33" s="17">
        <f t="shared" si="7"/>
        <v>66.666666666666657</v>
      </c>
      <c r="BE33" s="16">
        <f t="shared" si="8"/>
        <v>17.95</v>
      </c>
      <c r="BF33" s="16">
        <f t="shared" si="9"/>
        <v>17.95</v>
      </c>
      <c r="BG33" s="17">
        <f t="shared" si="24"/>
        <v>66.666666666666657</v>
      </c>
      <c r="BH33" s="17">
        <f t="shared" si="25"/>
        <v>21</v>
      </c>
      <c r="BI33" s="17">
        <f t="shared" si="25"/>
        <v>21</v>
      </c>
      <c r="BJ33" s="17">
        <f t="shared" si="10"/>
        <v>100</v>
      </c>
      <c r="BK33" s="17">
        <f t="shared" si="11"/>
        <v>22</v>
      </c>
      <c r="BL33" s="17">
        <f t="shared" si="12"/>
        <v>22</v>
      </c>
      <c r="BM33" s="17">
        <f t="shared" si="13"/>
        <v>100</v>
      </c>
      <c r="BN33" s="18">
        <f t="shared" si="14"/>
        <v>19</v>
      </c>
      <c r="BO33" s="18">
        <f t="shared" si="15"/>
        <v>19</v>
      </c>
    </row>
    <row r="34" spans="1:67">
      <c r="A34" s="19">
        <v>41954</v>
      </c>
      <c r="B34" s="7" t="s">
        <v>58</v>
      </c>
      <c r="C34" s="1">
        <v>29</v>
      </c>
      <c r="D34" s="11" t="s">
        <v>29</v>
      </c>
      <c r="E34" s="21">
        <v>14.4</v>
      </c>
      <c r="F34" s="27">
        <v>14.4</v>
      </c>
      <c r="G34" s="22">
        <v>14.4</v>
      </c>
      <c r="H34" s="27">
        <v>14.4</v>
      </c>
      <c r="I34" s="22">
        <v>17.2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14.5</v>
      </c>
      <c r="O34" s="27">
        <v>14.5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22</v>
      </c>
      <c r="X34" s="27">
        <v>22</v>
      </c>
      <c r="Y34" s="23">
        <v>19.899999999999999</v>
      </c>
      <c r="Z34" s="27">
        <v>19.899999999999999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>
        <v>25</v>
      </c>
      <c r="AT34" s="27">
        <v>25</v>
      </c>
      <c r="AU34" s="10">
        <v>1</v>
      </c>
      <c r="AV34" s="14">
        <f t="shared" si="22"/>
        <v>1</v>
      </c>
      <c r="AW34" s="9">
        <f t="shared" si="23"/>
        <v>100</v>
      </c>
      <c r="AX34" s="12"/>
      <c r="AY34" s="16">
        <f t="shared" si="2"/>
        <v>15.33</v>
      </c>
      <c r="AZ34" s="16">
        <f t="shared" si="3"/>
        <v>21.93</v>
      </c>
      <c r="BA34" s="17">
        <f t="shared" si="4"/>
        <v>100</v>
      </c>
      <c r="BB34" s="16">
        <f t="shared" si="5"/>
        <v>18.25</v>
      </c>
      <c r="BC34" s="16">
        <f t="shared" si="6"/>
        <v>18.25</v>
      </c>
      <c r="BD34" s="17">
        <f t="shared" si="7"/>
        <v>66.666666666666657</v>
      </c>
      <c r="BE34" s="16">
        <f t="shared" si="8"/>
        <v>20.95</v>
      </c>
      <c r="BF34" s="16">
        <f t="shared" si="9"/>
        <v>20.95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>
        <f t="shared" si="11"/>
        <v>25</v>
      </c>
      <c r="BL34" s="17">
        <f t="shared" si="12"/>
        <v>25</v>
      </c>
      <c r="BM34" s="17">
        <f t="shared" si="13"/>
        <v>100</v>
      </c>
      <c r="BN34" s="18">
        <f t="shared" si="14"/>
        <v>20.309999999999999</v>
      </c>
      <c r="BO34" s="18">
        <f t="shared" si="15"/>
        <v>21.63</v>
      </c>
    </row>
    <row r="35" spans="1:67">
      <c r="A35" s="19">
        <v>41954</v>
      </c>
      <c r="B35" s="7" t="s">
        <v>58</v>
      </c>
      <c r="C35" s="1">
        <v>30</v>
      </c>
      <c r="D35" s="11" t="s">
        <v>30</v>
      </c>
      <c r="E35" s="21">
        <v>11</v>
      </c>
      <c r="F35" s="27">
        <v>11</v>
      </c>
      <c r="G35" s="22">
        <v>13.4</v>
      </c>
      <c r="H35" s="27">
        <v>13.4</v>
      </c>
      <c r="I35" s="22">
        <v>15.4</v>
      </c>
      <c r="J35" s="27">
        <v>29.6</v>
      </c>
      <c r="K35" s="10">
        <v>3</v>
      </c>
      <c r="L35" s="13">
        <f t="shared" si="16"/>
        <v>3</v>
      </c>
      <c r="M35" s="9">
        <f t="shared" si="17"/>
        <v>100</v>
      </c>
      <c r="N35" s="23" t="s">
        <v>59</v>
      </c>
      <c r="O35" s="27" t="s">
        <v>59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1</v>
      </c>
      <c r="V35" s="9">
        <f t="shared" si="18"/>
        <v>33.333333333333329</v>
      </c>
      <c r="W35" s="23" t="s">
        <v>59</v>
      </c>
      <c r="X35" s="27" t="s">
        <v>59</v>
      </c>
      <c r="Y35" s="23">
        <v>15</v>
      </c>
      <c r="Z35" s="27">
        <v>15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>
        <v>20</v>
      </c>
      <c r="AT35" s="27">
        <v>20</v>
      </c>
      <c r="AU35" s="10">
        <v>1</v>
      </c>
      <c r="AV35" s="14">
        <f t="shared" si="22"/>
        <v>1</v>
      </c>
      <c r="AW35" s="9">
        <f t="shared" si="23"/>
        <v>100</v>
      </c>
      <c r="AX35" s="12"/>
      <c r="AY35" s="16">
        <f t="shared" si="2"/>
        <v>13.27</v>
      </c>
      <c r="AZ35" s="16">
        <f t="shared" si="3"/>
        <v>18</v>
      </c>
      <c r="BA35" s="17">
        <f t="shared" si="4"/>
        <v>100</v>
      </c>
      <c r="BB35" s="16">
        <f t="shared" si="5"/>
        <v>13</v>
      </c>
      <c r="BC35" s="16">
        <f t="shared" si="6"/>
        <v>13</v>
      </c>
      <c r="BD35" s="17">
        <f t="shared" si="7"/>
        <v>33.333333333333329</v>
      </c>
      <c r="BE35" s="16">
        <f t="shared" si="8"/>
        <v>15</v>
      </c>
      <c r="BF35" s="16">
        <f t="shared" si="9"/>
        <v>15</v>
      </c>
      <c r="BG35" s="17">
        <f t="shared" si="24"/>
        <v>33.333333333333329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>
        <f t="shared" si="11"/>
        <v>20</v>
      </c>
      <c r="BL35" s="17">
        <f t="shared" si="12"/>
        <v>20</v>
      </c>
      <c r="BM35" s="17">
        <f t="shared" si="13"/>
        <v>100</v>
      </c>
      <c r="BN35" s="18">
        <f t="shared" si="14"/>
        <v>15.25</v>
      </c>
      <c r="BO35" s="18">
        <f t="shared" si="15"/>
        <v>16.2</v>
      </c>
    </row>
    <row r="36" spans="1:67">
      <c r="A36" s="19">
        <v>41954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10.9</v>
      </c>
      <c r="G36" s="22">
        <v>13</v>
      </c>
      <c r="H36" s="27">
        <v>39.6</v>
      </c>
      <c r="I36" s="22">
        <v>17.100000000000001</v>
      </c>
      <c r="J36" s="27">
        <v>30.2</v>
      </c>
      <c r="K36" s="10">
        <v>3</v>
      </c>
      <c r="L36" s="13">
        <f t="shared" si="16"/>
        <v>3</v>
      </c>
      <c r="M36" s="9">
        <f t="shared" si="17"/>
        <v>100</v>
      </c>
      <c r="N36" s="23">
        <v>15</v>
      </c>
      <c r="O36" s="27">
        <v>15</v>
      </c>
      <c r="P36" s="23">
        <v>22</v>
      </c>
      <c r="Q36" s="27">
        <v>22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20</v>
      </c>
      <c r="X36" s="27">
        <v>20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>
        <v>22</v>
      </c>
      <c r="AT36" s="27">
        <v>22</v>
      </c>
      <c r="AU36" s="10">
        <v>1</v>
      </c>
      <c r="AV36" s="14">
        <f t="shared" si="22"/>
        <v>1</v>
      </c>
      <c r="AW36" s="9">
        <f t="shared" si="23"/>
        <v>100</v>
      </c>
      <c r="AX36" s="12"/>
      <c r="AY36" s="16">
        <f t="shared" si="2"/>
        <v>13.67</v>
      </c>
      <c r="AZ36" s="16">
        <f t="shared" si="3"/>
        <v>26.9</v>
      </c>
      <c r="BA36" s="17">
        <f t="shared" si="4"/>
        <v>100</v>
      </c>
      <c r="BB36" s="16">
        <f t="shared" si="5"/>
        <v>18.5</v>
      </c>
      <c r="BC36" s="16">
        <f t="shared" si="6"/>
        <v>18.5</v>
      </c>
      <c r="BD36" s="17">
        <f t="shared" si="7"/>
        <v>66.666666666666657</v>
      </c>
      <c r="BE36" s="16">
        <f t="shared" si="8"/>
        <v>19</v>
      </c>
      <c r="BF36" s="16">
        <f t="shared" si="9"/>
        <v>19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>
        <f t="shared" si="11"/>
        <v>22</v>
      </c>
      <c r="BL36" s="17">
        <f t="shared" si="12"/>
        <v>22</v>
      </c>
      <c r="BM36" s="17">
        <f t="shared" si="13"/>
        <v>100</v>
      </c>
      <c r="BN36" s="18">
        <f t="shared" si="14"/>
        <v>20.63</v>
      </c>
      <c r="BO36" s="18">
        <f t="shared" si="15"/>
        <v>23.28</v>
      </c>
    </row>
    <row r="37" spans="1:67">
      <c r="A37" s="19">
        <v>41954</v>
      </c>
      <c r="B37" s="7" t="s">
        <v>58</v>
      </c>
      <c r="C37" s="1">
        <v>32</v>
      </c>
      <c r="D37" s="11" t="s">
        <v>32</v>
      </c>
      <c r="E37" s="21">
        <v>33.799999999999997</v>
      </c>
      <c r="F37" s="27">
        <v>75.099999999999994</v>
      </c>
      <c r="G37" s="22">
        <v>79.900000000000006</v>
      </c>
      <c r="H37" s="27">
        <v>79.900000000000006</v>
      </c>
      <c r="I37" s="22">
        <v>77.7</v>
      </c>
      <c r="J37" s="27">
        <v>82.5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96</v>
      </c>
      <c r="Q37" s="27">
        <v>96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90</v>
      </c>
      <c r="X37" s="27">
        <v>90</v>
      </c>
      <c r="Y37" s="23">
        <v>89</v>
      </c>
      <c r="Z37" s="27">
        <v>89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44</v>
      </c>
      <c r="AG37" s="27">
        <v>44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>
        <v>90</v>
      </c>
      <c r="AT37" s="27">
        <v>90</v>
      </c>
      <c r="AU37" s="10">
        <v>1</v>
      </c>
      <c r="AV37" s="14">
        <f t="shared" si="22"/>
        <v>1</v>
      </c>
      <c r="AW37" s="9">
        <f t="shared" si="23"/>
        <v>100</v>
      </c>
      <c r="AX37" s="12"/>
      <c r="AY37" s="16">
        <f t="shared" si="2"/>
        <v>63.8</v>
      </c>
      <c r="AZ37" s="16">
        <f t="shared" si="3"/>
        <v>79.17</v>
      </c>
      <c r="BA37" s="17">
        <f t="shared" si="4"/>
        <v>100</v>
      </c>
      <c r="BB37" s="16">
        <f t="shared" si="5"/>
        <v>96</v>
      </c>
      <c r="BC37" s="16">
        <f t="shared" si="6"/>
        <v>96</v>
      </c>
      <c r="BD37" s="17">
        <f t="shared" si="7"/>
        <v>33.333333333333329</v>
      </c>
      <c r="BE37" s="16">
        <f t="shared" si="8"/>
        <v>89.5</v>
      </c>
      <c r="BF37" s="16">
        <f t="shared" si="9"/>
        <v>89.5</v>
      </c>
      <c r="BG37" s="17">
        <f t="shared" si="24"/>
        <v>66.666666666666657</v>
      </c>
      <c r="BH37" s="17">
        <f t="shared" si="25"/>
        <v>44</v>
      </c>
      <c r="BI37" s="17">
        <f t="shared" si="25"/>
        <v>44</v>
      </c>
      <c r="BJ37" s="17">
        <f t="shared" si="10"/>
        <v>100</v>
      </c>
      <c r="BK37" s="17">
        <f t="shared" si="11"/>
        <v>90</v>
      </c>
      <c r="BL37" s="17">
        <f t="shared" si="12"/>
        <v>90</v>
      </c>
      <c r="BM37" s="17">
        <f t="shared" si="13"/>
        <v>100</v>
      </c>
      <c r="BN37" s="18">
        <f t="shared" si="14"/>
        <v>76.66</v>
      </c>
      <c r="BO37" s="18">
        <f t="shared" si="15"/>
        <v>79.73</v>
      </c>
    </row>
    <row r="38" spans="1:67">
      <c r="A38" s="19">
        <v>41954</v>
      </c>
      <c r="B38" s="7" t="s">
        <v>58</v>
      </c>
      <c r="C38" s="1">
        <v>33</v>
      </c>
      <c r="D38" s="11" t="s">
        <v>33</v>
      </c>
      <c r="E38" s="21">
        <v>72.2</v>
      </c>
      <c r="F38" s="27">
        <v>72.2</v>
      </c>
      <c r="G38" s="22">
        <v>84.9</v>
      </c>
      <c r="H38" s="27">
        <v>84.9</v>
      </c>
      <c r="I38" s="22">
        <v>96.3</v>
      </c>
      <c r="J38" s="27">
        <v>125.4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110</v>
      </c>
      <c r="Q38" s="27">
        <v>110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80</v>
      </c>
      <c r="X38" s="27">
        <v>80</v>
      </c>
      <c r="Y38" s="23">
        <v>99</v>
      </c>
      <c r="Z38" s="27">
        <v>99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94</v>
      </c>
      <c r="AG38" s="27">
        <v>94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>
        <v>85</v>
      </c>
      <c r="AT38" s="27">
        <v>85</v>
      </c>
      <c r="AU38" s="10">
        <v>1</v>
      </c>
      <c r="AV38" s="14">
        <f t="shared" si="22"/>
        <v>1</v>
      </c>
      <c r="AW38" s="9">
        <f t="shared" si="23"/>
        <v>100</v>
      </c>
      <c r="AX38" s="12"/>
      <c r="AY38" s="16">
        <f t="shared" si="2"/>
        <v>84.47</v>
      </c>
      <c r="AZ38" s="16">
        <f t="shared" si="3"/>
        <v>94.17</v>
      </c>
      <c r="BA38" s="17">
        <f t="shared" si="4"/>
        <v>100</v>
      </c>
      <c r="BB38" s="16">
        <f t="shared" si="5"/>
        <v>110</v>
      </c>
      <c r="BC38" s="16">
        <f t="shared" si="6"/>
        <v>110</v>
      </c>
      <c r="BD38" s="17">
        <f t="shared" si="7"/>
        <v>33.333333333333329</v>
      </c>
      <c r="BE38" s="16">
        <f t="shared" si="8"/>
        <v>89.5</v>
      </c>
      <c r="BF38" s="16">
        <f t="shared" si="9"/>
        <v>89.5</v>
      </c>
      <c r="BG38" s="17">
        <f t="shared" si="24"/>
        <v>66.666666666666657</v>
      </c>
      <c r="BH38" s="17">
        <f t="shared" si="25"/>
        <v>94</v>
      </c>
      <c r="BI38" s="17">
        <f t="shared" si="25"/>
        <v>94</v>
      </c>
      <c r="BJ38" s="17">
        <f t="shared" si="10"/>
        <v>100</v>
      </c>
      <c r="BK38" s="17">
        <f t="shared" si="11"/>
        <v>85</v>
      </c>
      <c r="BL38" s="17">
        <f t="shared" si="12"/>
        <v>85</v>
      </c>
      <c r="BM38" s="17">
        <f t="shared" si="13"/>
        <v>100</v>
      </c>
      <c r="BN38" s="18">
        <f t="shared" si="14"/>
        <v>92.59</v>
      </c>
      <c r="BO38" s="18">
        <f t="shared" si="15"/>
        <v>94.53</v>
      </c>
    </row>
    <row r="39" spans="1:67">
      <c r="A39" s="19">
        <v>41954</v>
      </c>
      <c r="B39" s="7" t="s">
        <v>58</v>
      </c>
      <c r="C39" s="1">
        <v>34</v>
      </c>
      <c r="D39" s="11" t="s">
        <v>34</v>
      </c>
      <c r="E39" s="21">
        <v>142.4</v>
      </c>
      <c r="F39" s="27">
        <v>142.4</v>
      </c>
      <c r="G39" s="22">
        <v>119.9</v>
      </c>
      <c r="H39" s="27">
        <v>175</v>
      </c>
      <c r="I39" s="22">
        <v>188.8</v>
      </c>
      <c r="J39" s="27">
        <v>188.8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68</v>
      </c>
      <c r="Z39" s="27">
        <v>68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150.37</v>
      </c>
      <c r="AZ39" s="16">
        <f t="shared" si="3"/>
        <v>168.73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68</v>
      </c>
      <c r="BF39" s="16">
        <f t="shared" si="9"/>
        <v>68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88.79</v>
      </c>
      <c r="BO39" s="18">
        <f t="shared" si="15"/>
        <v>94.91</v>
      </c>
    </row>
    <row r="40" spans="1:67">
      <c r="A40" s="19">
        <v>41954</v>
      </c>
      <c r="B40" s="7" t="s">
        <v>58</v>
      </c>
      <c r="C40" s="1">
        <v>35</v>
      </c>
      <c r="D40" s="11" t="s">
        <v>35</v>
      </c>
      <c r="E40" s="21">
        <v>39</v>
      </c>
      <c r="F40" s="27">
        <v>65.06</v>
      </c>
      <c r="G40" s="22">
        <v>45</v>
      </c>
      <c r="H40" s="27">
        <v>64</v>
      </c>
      <c r="I40" s="22">
        <v>41.9</v>
      </c>
      <c r="J40" s="27">
        <v>71.900000000000006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50</v>
      </c>
      <c r="Q40" s="27">
        <v>70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54</v>
      </c>
      <c r="X40" s="27">
        <v>54</v>
      </c>
      <c r="Y40" s="23">
        <v>45</v>
      </c>
      <c r="Z40" s="27">
        <v>52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>
        <v>40</v>
      </c>
      <c r="AT40" s="27">
        <v>70</v>
      </c>
      <c r="AU40" s="10">
        <v>1</v>
      </c>
      <c r="AV40" s="14">
        <f t="shared" si="22"/>
        <v>1</v>
      </c>
      <c r="AW40" s="9">
        <f t="shared" si="23"/>
        <v>100</v>
      </c>
      <c r="AX40" s="12"/>
      <c r="AY40" s="16">
        <f t="shared" si="2"/>
        <v>41.97</v>
      </c>
      <c r="AZ40" s="16">
        <f t="shared" si="3"/>
        <v>66.989999999999995</v>
      </c>
      <c r="BA40" s="17">
        <f t="shared" si="4"/>
        <v>100</v>
      </c>
      <c r="BB40" s="16">
        <f t="shared" si="5"/>
        <v>50</v>
      </c>
      <c r="BC40" s="16">
        <f t="shared" si="6"/>
        <v>70</v>
      </c>
      <c r="BD40" s="17">
        <f t="shared" si="7"/>
        <v>33.333333333333329</v>
      </c>
      <c r="BE40" s="16">
        <f t="shared" si="8"/>
        <v>49.5</v>
      </c>
      <c r="BF40" s="16">
        <f t="shared" si="9"/>
        <v>53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>
        <f t="shared" si="11"/>
        <v>40</v>
      </c>
      <c r="BL40" s="17">
        <f t="shared" si="12"/>
        <v>70</v>
      </c>
      <c r="BM40" s="17">
        <f t="shared" si="13"/>
        <v>100</v>
      </c>
      <c r="BN40" s="18">
        <f t="shared" si="14"/>
        <v>45.37</v>
      </c>
      <c r="BO40" s="18">
        <f t="shared" si="15"/>
        <v>65</v>
      </c>
    </row>
    <row r="41" spans="1:67">
      <c r="A41" s="19">
        <v>41954</v>
      </c>
      <c r="B41" s="7" t="s">
        <v>58</v>
      </c>
      <c r="C41" s="1">
        <v>36</v>
      </c>
      <c r="D41" s="11" t="s">
        <v>36</v>
      </c>
      <c r="E41" s="21">
        <v>31.9</v>
      </c>
      <c r="F41" s="27">
        <v>31.9</v>
      </c>
      <c r="G41" s="22">
        <v>32</v>
      </c>
      <c r="H41" s="27">
        <v>32</v>
      </c>
      <c r="I41" s="22">
        <v>48.3</v>
      </c>
      <c r="J41" s="27">
        <v>48.3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49</v>
      </c>
      <c r="Z41" s="27">
        <v>49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46</v>
      </c>
      <c r="AG41" s="27">
        <v>46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>
        <v>40</v>
      </c>
      <c r="AT41" s="27">
        <v>40</v>
      </c>
      <c r="AU41" s="10">
        <v>1</v>
      </c>
      <c r="AV41" s="14">
        <f t="shared" si="22"/>
        <v>1</v>
      </c>
      <c r="AW41" s="9">
        <f t="shared" si="23"/>
        <v>100</v>
      </c>
      <c r="AX41" s="12"/>
      <c r="AY41" s="16">
        <f t="shared" si="2"/>
        <v>37.4</v>
      </c>
      <c r="AZ41" s="16">
        <f t="shared" si="3"/>
        <v>37.4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49</v>
      </c>
      <c r="BF41" s="16">
        <f t="shared" si="9"/>
        <v>49</v>
      </c>
      <c r="BG41" s="17">
        <f t="shared" si="24"/>
        <v>33.333333333333329</v>
      </c>
      <c r="BH41" s="17">
        <f t="shared" si="25"/>
        <v>46</v>
      </c>
      <c r="BI41" s="17">
        <f t="shared" si="25"/>
        <v>46</v>
      </c>
      <c r="BJ41" s="17">
        <f t="shared" si="10"/>
        <v>100</v>
      </c>
      <c r="BK41" s="17">
        <f t="shared" si="11"/>
        <v>40</v>
      </c>
      <c r="BL41" s="17">
        <f t="shared" si="12"/>
        <v>40</v>
      </c>
      <c r="BM41" s="17">
        <f t="shared" si="13"/>
        <v>100</v>
      </c>
      <c r="BN41" s="18">
        <f t="shared" si="14"/>
        <v>43.1</v>
      </c>
      <c r="BO41" s="18">
        <f t="shared" si="15"/>
        <v>43.1</v>
      </c>
    </row>
    <row r="42" spans="1:67">
      <c r="A42" s="19">
        <v>41954</v>
      </c>
      <c r="B42" s="7" t="s">
        <v>58</v>
      </c>
      <c r="C42" s="1">
        <v>37</v>
      </c>
      <c r="D42" s="11" t="s">
        <v>37</v>
      </c>
      <c r="E42" s="21">
        <v>59.7</v>
      </c>
      <c r="F42" s="27">
        <v>108</v>
      </c>
      <c r="G42" s="22">
        <v>79.900000000000006</v>
      </c>
      <c r="H42" s="27">
        <v>89.9</v>
      </c>
      <c r="I42" s="22">
        <v>82.6</v>
      </c>
      <c r="J42" s="27">
        <v>82.6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85</v>
      </c>
      <c r="X42" s="27">
        <v>85</v>
      </c>
      <c r="Y42" s="23">
        <v>69</v>
      </c>
      <c r="Z42" s="27">
        <v>80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78</v>
      </c>
      <c r="AG42" s="27">
        <v>78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>
        <v>110</v>
      </c>
      <c r="AT42" s="27">
        <v>110</v>
      </c>
      <c r="AU42" s="10">
        <v>1</v>
      </c>
      <c r="AV42" s="14">
        <f t="shared" si="22"/>
        <v>1</v>
      </c>
      <c r="AW42" s="9">
        <f t="shared" si="23"/>
        <v>100</v>
      </c>
      <c r="AX42" s="12"/>
      <c r="AY42" s="16">
        <f t="shared" si="2"/>
        <v>74.069999999999993</v>
      </c>
      <c r="AZ42" s="16">
        <f t="shared" si="3"/>
        <v>93.5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77</v>
      </c>
      <c r="BF42" s="16">
        <f t="shared" si="9"/>
        <v>82.5</v>
      </c>
      <c r="BG42" s="17">
        <f t="shared" si="24"/>
        <v>66.666666666666657</v>
      </c>
      <c r="BH42" s="17">
        <f t="shared" si="25"/>
        <v>78</v>
      </c>
      <c r="BI42" s="17">
        <f t="shared" si="25"/>
        <v>78</v>
      </c>
      <c r="BJ42" s="17">
        <f t="shared" si="10"/>
        <v>100</v>
      </c>
      <c r="BK42" s="17">
        <f t="shared" si="11"/>
        <v>110</v>
      </c>
      <c r="BL42" s="17">
        <f t="shared" si="12"/>
        <v>110</v>
      </c>
      <c r="BM42" s="17">
        <f t="shared" si="13"/>
        <v>100</v>
      </c>
      <c r="BN42" s="18">
        <f t="shared" si="14"/>
        <v>84.77</v>
      </c>
      <c r="BO42" s="18">
        <f t="shared" si="15"/>
        <v>91</v>
      </c>
    </row>
    <row r="43" spans="1:67">
      <c r="A43" s="19">
        <v>41954</v>
      </c>
      <c r="B43" s="7" t="s">
        <v>58</v>
      </c>
      <c r="C43" s="1">
        <v>38</v>
      </c>
      <c r="D43" s="11" t="s">
        <v>38</v>
      </c>
      <c r="E43" s="21">
        <v>42.4</v>
      </c>
      <c r="F43" s="27">
        <v>42.4</v>
      </c>
      <c r="G43" s="22">
        <v>49.9</v>
      </c>
      <c r="H43" s="27">
        <v>49.9</v>
      </c>
      <c r="I43" s="22">
        <v>60.8</v>
      </c>
      <c r="J43" s="27">
        <v>60.8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72</v>
      </c>
      <c r="Q43" s="27">
        <v>72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58</v>
      </c>
      <c r="X43" s="27">
        <v>58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>
        <v>65</v>
      </c>
      <c r="AT43" s="27">
        <v>65</v>
      </c>
      <c r="AU43" s="10">
        <v>1</v>
      </c>
      <c r="AV43" s="14">
        <f t="shared" si="22"/>
        <v>1</v>
      </c>
      <c r="AW43" s="9">
        <f t="shared" si="23"/>
        <v>100</v>
      </c>
      <c r="AX43" s="12"/>
      <c r="AY43" s="16">
        <f t="shared" si="2"/>
        <v>51.03</v>
      </c>
      <c r="AZ43" s="16">
        <f t="shared" si="3"/>
        <v>51.03</v>
      </c>
      <c r="BA43" s="17">
        <f t="shared" si="4"/>
        <v>100</v>
      </c>
      <c r="BB43" s="16">
        <f t="shared" si="5"/>
        <v>72</v>
      </c>
      <c r="BC43" s="16">
        <f t="shared" si="6"/>
        <v>72</v>
      </c>
      <c r="BD43" s="17">
        <f t="shared" si="7"/>
        <v>33.333333333333329</v>
      </c>
      <c r="BE43" s="16">
        <f t="shared" si="8"/>
        <v>58.5</v>
      </c>
      <c r="BF43" s="16">
        <f t="shared" si="9"/>
        <v>58.5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>
        <f t="shared" si="11"/>
        <v>65</v>
      </c>
      <c r="BL43" s="17">
        <f t="shared" si="12"/>
        <v>65</v>
      </c>
      <c r="BM43" s="17">
        <f t="shared" si="13"/>
        <v>100</v>
      </c>
      <c r="BN43" s="18">
        <f t="shared" si="14"/>
        <v>61.31</v>
      </c>
      <c r="BO43" s="18">
        <f t="shared" si="15"/>
        <v>61.31</v>
      </c>
    </row>
    <row r="44" spans="1:67">
      <c r="A44" s="19">
        <v>41954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69.900000000000006</v>
      </c>
      <c r="H44" s="27">
        <v>69.900000000000006</v>
      </c>
      <c r="I44" s="22">
        <v>76.7</v>
      </c>
      <c r="J44" s="27">
        <v>76.7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68</v>
      </c>
      <c r="X44" s="27">
        <v>68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66</v>
      </c>
      <c r="AG44" s="27">
        <v>66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63.83</v>
      </c>
      <c r="AZ44" s="16">
        <f t="shared" si="3"/>
        <v>63.83</v>
      </c>
      <c r="BA44" s="17">
        <f t="shared" si="4"/>
        <v>100</v>
      </c>
      <c r="BB44" s="16">
        <f t="shared" si="5"/>
        <v>81</v>
      </c>
      <c r="BC44" s="16">
        <f t="shared" si="6"/>
        <v>81</v>
      </c>
      <c r="BD44" s="17">
        <f t="shared" si="7"/>
        <v>33.333333333333329</v>
      </c>
      <c r="BE44" s="16">
        <f t="shared" si="8"/>
        <v>73.5</v>
      </c>
      <c r="BF44" s="16">
        <f t="shared" si="9"/>
        <v>73.5</v>
      </c>
      <c r="BG44" s="17">
        <f t="shared" si="24"/>
        <v>66.666666666666657</v>
      </c>
      <c r="BH44" s="17">
        <f t="shared" si="25"/>
        <v>66</v>
      </c>
      <c r="BI44" s="17">
        <f t="shared" si="25"/>
        <v>66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71.08</v>
      </c>
      <c r="BO44" s="18">
        <f t="shared" si="15"/>
        <v>71.08</v>
      </c>
    </row>
    <row r="45" spans="1:67">
      <c r="A45" s="19">
        <v>41954</v>
      </c>
      <c r="B45" s="7" t="s">
        <v>58</v>
      </c>
      <c r="C45" s="1">
        <v>40</v>
      </c>
      <c r="D45" s="11" t="s">
        <v>40</v>
      </c>
      <c r="E45" s="21">
        <v>42</v>
      </c>
      <c r="F45" s="27">
        <v>43.77</v>
      </c>
      <c r="G45" s="22">
        <v>46</v>
      </c>
      <c r="H45" s="27">
        <v>46</v>
      </c>
      <c r="I45" s="22">
        <v>41.71</v>
      </c>
      <c r="J45" s="27">
        <v>54.63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48</v>
      </c>
      <c r="Q45" s="27">
        <v>48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48</v>
      </c>
      <c r="X45" s="27">
        <v>48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46</v>
      </c>
      <c r="AG45" s="27">
        <v>46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>
        <v>50</v>
      </c>
      <c r="AT45" s="27">
        <v>50</v>
      </c>
      <c r="AU45" s="10">
        <v>1</v>
      </c>
      <c r="AV45" s="14">
        <f t="shared" si="22"/>
        <v>1</v>
      </c>
      <c r="AW45" s="9">
        <f t="shared" si="23"/>
        <v>100</v>
      </c>
      <c r="AX45" s="12"/>
      <c r="AY45" s="16">
        <f t="shared" si="2"/>
        <v>43.24</v>
      </c>
      <c r="AZ45" s="16">
        <f t="shared" si="3"/>
        <v>48.13</v>
      </c>
      <c r="BA45" s="17">
        <f t="shared" si="4"/>
        <v>100</v>
      </c>
      <c r="BB45" s="16">
        <f t="shared" si="5"/>
        <v>48</v>
      </c>
      <c r="BC45" s="16">
        <f t="shared" si="6"/>
        <v>48</v>
      </c>
      <c r="BD45" s="17">
        <f t="shared" si="7"/>
        <v>66.666666666666657</v>
      </c>
      <c r="BE45" s="16">
        <f t="shared" si="8"/>
        <v>46</v>
      </c>
      <c r="BF45" s="16">
        <f t="shared" si="9"/>
        <v>46</v>
      </c>
      <c r="BG45" s="17">
        <f t="shared" si="24"/>
        <v>66.666666666666657</v>
      </c>
      <c r="BH45" s="17">
        <f t="shared" si="25"/>
        <v>46</v>
      </c>
      <c r="BI45" s="17">
        <f t="shared" si="25"/>
        <v>46</v>
      </c>
      <c r="BJ45" s="17">
        <f t="shared" si="10"/>
        <v>100</v>
      </c>
      <c r="BK45" s="17">
        <f t="shared" si="11"/>
        <v>50</v>
      </c>
      <c r="BL45" s="17">
        <f t="shared" si="12"/>
        <v>50</v>
      </c>
      <c r="BM45" s="17">
        <f t="shared" si="13"/>
        <v>100</v>
      </c>
      <c r="BN45" s="18">
        <f t="shared" si="14"/>
        <v>46.65</v>
      </c>
      <c r="BO45" s="18">
        <f t="shared" si="15"/>
        <v>47.63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N4:AO4"/>
    <mergeCell ref="BE3:BG3"/>
    <mergeCell ref="AS4:AT4"/>
    <mergeCell ref="AU4:AW4"/>
    <mergeCell ref="AY3:BA3"/>
    <mergeCell ref="BA4:BA5"/>
    <mergeCell ref="AY4:AZ4"/>
    <mergeCell ref="BG4:BG5"/>
    <mergeCell ref="BK4:BL4"/>
    <mergeCell ref="BN4:BO4"/>
    <mergeCell ref="BM4:BM5"/>
    <mergeCell ref="BB3:BD3"/>
    <mergeCell ref="BB4:BC4"/>
    <mergeCell ref="BN3:BO3"/>
    <mergeCell ref="BK3:BM3"/>
    <mergeCell ref="BD4:BD5"/>
    <mergeCell ref="BH3:BJ3"/>
    <mergeCell ref="BJ4:BJ5"/>
    <mergeCell ref="BE4:BF4"/>
    <mergeCell ref="BH4:BI4"/>
    <mergeCell ref="A3:A5"/>
    <mergeCell ref="D3:D5"/>
    <mergeCell ref="C3:C5"/>
    <mergeCell ref="B3:B5"/>
    <mergeCell ref="G4:H4"/>
    <mergeCell ref="E4:F4"/>
    <mergeCell ref="W3:AE3"/>
    <mergeCell ref="N4:O4"/>
    <mergeCell ref="AU1:AW1"/>
    <mergeCell ref="C2:AW2"/>
    <mergeCell ref="E3:M3"/>
    <mergeCell ref="K4:M4"/>
    <mergeCell ref="Y4:Z4"/>
    <mergeCell ref="AC4:AE4"/>
    <mergeCell ref="I4:J4"/>
    <mergeCell ref="AA4:AB4"/>
    <mergeCell ref="AP4:AR4"/>
    <mergeCell ref="AS3:AW3"/>
    <mergeCell ref="AF3:AR3"/>
    <mergeCell ref="T4:V4"/>
    <mergeCell ref="W4:X4"/>
    <mergeCell ref="P4:Q4"/>
    <mergeCell ref="N3:V3"/>
    <mergeCell ref="R4:S4"/>
    <mergeCell ref="AL4:AM4"/>
    <mergeCell ref="AF4:AG4"/>
    <mergeCell ref="AH4:AI4"/>
    <mergeCell ref="AJ4:AK4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2014-11-11T09:10:56Z</dcterms:modified>
</cp:coreProperties>
</file>