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<sst xmlns="http://schemas.openxmlformats.org/spreadsheetml/2006/main" count="400" uniqueCount="84">
  <si>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</si>
  <si>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</si>
  <si>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</si>
  <si>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</si>
  <si>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</si>
  <si>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</si>
  <si>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</si>
  <si>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</si>
  <si>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</si>
  <si>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</si>
  <si>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</si>
  <si>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</si>
  <si>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</si>
  <si>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</si>
  <si>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</si>
  <si>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</si>
  <si>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</si>
  <si>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</si>
  <si>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</si>
  <si>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</si>
  <si>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</si>
  <si>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</si>
  <si>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</si>
  <si>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</si>
  <si>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</si>
  <si>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</si>
  <si>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</si>
  <si>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</si>
  <si>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</si>
  <si>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</si>
  <si>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</si>
  <si>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</si>
  <si>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</si>
  <si>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</si>
  <si>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</si>
  <si>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</si>
  <si>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</si>
  <si>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</si>
  <si>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</si>
  <si>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</si>
  <si>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</si>
  <si>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</si>
  <si>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</si>
  <si>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</si>
  <si>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</si>
  <si>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</si>
  <si>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</si>
  <si>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</si>
  <si>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</si>
  <si>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</si>
  <si>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</si>
  <si>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</si>
  <si>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</si>
  <si>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</si>
  <si>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</si>
  <si>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</si>
  <si>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</si>
  <si>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</si>
  <si>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</si>
  <si>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</si>
  <si>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</si>
  <si>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</si>
  <si>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</si>
  <si>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</si>
  <si>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</si>
  <si>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</si>
  <si>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</si>
  <si>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</si>
  <si>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</si>
  <si>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</si>
  <si>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</si>
  <si>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</si>
  <si>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</si>
  <si>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</si>
  <si>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</si>
  <si>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</si>
  <si>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</si>
  <si>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</si>
  <si>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</si>
  <si>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</si>
  <si>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</si>
  <si>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 xml:space="preserve">Результаты мониторинга цен на фиксированный набор товаров в Валдайском муниципальном районе по состоянию на 13.02.2015                 </t>
  </si>
  <si>
    <t>магазин
"Реал Фрут",
ООО
"Мидя"
ул.Радищева, д.6 б</t>
  </si>
  <si>
    <t>магазин "Феникс"
ИП Хренов Н.Д. ул.Ленина д.39а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</si>
</sst>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G6" sqref="G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7" width="7.8554687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9" t="s">
        <v>4</v>
      </c>
      <c r="AV1" s="39"/>
      <c r="AW1" s="39"/>
    </row>
    <row r="2" spans="1:67" ht="30" customHeight="1">
      <c r="C2" s="40" t="s">
        <v>81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67" ht="29.25" customHeight="1">
      <c r="A3" s="41" t="s">
        <v>41</v>
      </c>
      <c r="B3" s="44" t="s">
        <v>48</v>
      </c>
      <c r="C3" s="44" t="s">
        <v>47</v>
      </c>
      <c r="D3" s="44" t="s">
        <v>0</v>
      </c>
      <c r="E3" s="29" t="s">
        <v>1</v>
      </c>
      <c r="F3" s="30"/>
      <c r="G3" s="30"/>
      <c r="H3" s="30"/>
      <c r="I3" s="30"/>
      <c r="J3" s="30"/>
      <c r="K3" s="30"/>
      <c r="L3" s="30"/>
      <c r="M3" s="31"/>
      <c r="N3" s="29" t="s">
        <v>57</v>
      </c>
      <c r="O3" s="30"/>
      <c r="P3" s="30"/>
      <c r="Q3" s="30"/>
      <c r="R3" s="30"/>
      <c r="S3" s="30"/>
      <c r="T3" s="30"/>
      <c r="U3" s="30"/>
      <c r="V3" s="31"/>
      <c r="W3" s="29" t="s">
        <v>2</v>
      </c>
      <c r="X3" s="30"/>
      <c r="Y3" s="30"/>
      <c r="Z3" s="30"/>
      <c r="AA3" s="30"/>
      <c r="AB3" s="30"/>
      <c r="AC3" s="30"/>
      <c r="AD3" s="30"/>
      <c r="AE3" s="31"/>
      <c r="AF3" s="29" t="s">
        <v>3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1"/>
      <c r="AS3" s="29" t="s">
        <v>42</v>
      </c>
      <c r="AT3" s="30"/>
      <c r="AU3" s="30"/>
      <c r="AV3" s="30"/>
      <c r="AW3" s="31"/>
      <c r="AY3" s="32" t="s">
        <v>60</v>
      </c>
      <c r="AZ3" s="34"/>
      <c r="BA3" s="33"/>
      <c r="BB3" s="32" t="s">
        <v>61</v>
      </c>
      <c r="BC3" s="34"/>
      <c r="BD3" s="33"/>
      <c r="BE3" s="32" t="s">
        <v>62</v>
      </c>
      <c r="BF3" s="34"/>
      <c r="BG3" s="33"/>
      <c r="BH3" s="32" t="s">
        <v>63</v>
      </c>
      <c r="BI3" s="34"/>
      <c r="BJ3" s="3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42"/>
      <c r="B4" s="45"/>
      <c r="C4" s="45"/>
      <c r="D4" s="45"/>
      <c r="E4" s="37" t="s">
        <v>73</v>
      </c>
      <c r="F4" s="38"/>
      <c r="G4" s="37" t="s">
        <v>80</v>
      </c>
      <c r="H4" s="38"/>
      <c r="I4" s="37" t="s">
        <v>79</v>
      </c>
      <c r="J4" s="38"/>
      <c r="K4" s="29" t="s">
        <v>56</v>
      </c>
      <c r="L4" s="30"/>
      <c r="M4" s="31"/>
      <c r="N4" s="37" t="s">
        <v>76</v>
      </c>
      <c r="O4" s="38"/>
      <c r="P4" s="37" t="s">
        <v>70</v>
      </c>
      <c r="Q4" s="38"/>
      <c r="R4" s="37" t="s">
        <v>83</v>
      </c>
      <c r="S4" s="38"/>
      <c r="T4" s="29" t="s">
        <v>56</v>
      </c>
      <c r="U4" s="30"/>
      <c r="V4" s="31"/>
      <c r="W4" s="37" t="s">
        <v>71</v>
      </c>
      <c r="X4" s="38"/>
      <c r="Y4" s="37" t="s">
        <v>82</v>
      </c>
      <c r="Z4" s="38"/>
      <c r="AA4" s="37" t="s">
        <v>72</v>
      </c>
      <c r="AB4" s="38"/>
      <c r="AC4" s="29" t="s">
        <v>56</v>
      </c>
      <c r="AD4" s="30"/>
      <c r="AE4" s="31"/>
      <c r="AF4" s="37" t="s">
        <v>77</v>
      </c>
      <c r="AG4" s="38"/>
      <c r="AH4" s="29"/>
      <c r="AI4" s="31"/>
      <c r="AJ4" s="29"/>
      <c r="AK4" s="31"/>
      <c r="AL4" s="29"/>
      <c r="AM4" s="31"/>
      <c r="AN4" s="29"/>
      <c r="AO4" s="31"/>
      <c r="AP4" s="29" t="s">
        <v>56</v>
      </c>
      <c r="AQ4" s="30"/>
      <c r="AR4" s="31"/>
      <c r="AS4" s="37" t="s">
        <v>78</v>
      </c>
      <c r="AT4" s="38"/>
      <c r="AU4" s="29" t="s">
        <v>56</v>
      </c>
      <c r="AV4" s="30"/>
      <c r="AW4" s="31"/>
      <c r="AY4" s="32" t="s">
        <v>66</v>
      </c>
      <c r="AZ4" s="33"/>
      <c r="BA4" s="35" t="s">
        <v>67</v>
      </c>
      <c r="BB4" s="32" t="s">
        <v>66</v>
      </c>
      <c r="BC4" s="33"/>
      <c r="BD4" s="35" t="s">
        <v>67</v>
      </c>
      <c r="BE4" s="32" t="s">
        <v>66</v>
      </c>
      <c r="BF4" s="33"/>
      <c r="BG4" s="35" t="s">
        <v>67</v>
      </c>
      <c r="BH4" s="32" t="s">
        <v>66</v>
      </c>
      <c r="BI4" s="33"/>
      <c r="BJ4" s="35" t="s">
        <v>67</v>
      </c>
      <c r="BK4" s="32" t="s">
        <v>66</v>
      </c>
      <c r="BL4" s="33"/>
      <c r="BM4" s="35" t="s">
        <v>67</v>
      </c>
      <c r="BN4" s="32" t="s">
        <v>66</v>
      </c>
      <c r="BO4" s="33"/>
    </row>
    <row r="5" spans="1:67" ht="38.25">
      <c r="A5" s="43"/>
      <c r="B5" s="46"/>
      <c r="C5" s="46"/>
      <c r="D5" s="45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6"/>
      <c r="BB5" s="15" t="s">
        <v>68</v>
      </c>
      <c r="BC5" s="15" t="s">
        <v>69</v>
      </c>
      <c r="BD5" s="36"/>
      <c r="BE5" s="15" t="s">
        <v>68</v>
      </c>
      <c r="BF5" s="15" t="s">
        <v>69</v>
      </c>
      <c r="BG5" s="36"/>
      <c r="BH5" s="15" t="s">
        <v>68</v>
      </c>
      <c r="BI5" s="15" t="s">
        <v>69</v>
      </c>
      <c r="BJ5" s="36"/>
      <c r="BK5" s="15" t="s">
        <v>68</v>
      </c>
      <c r="BL5" s="15" t="s">
        <v>69</v>
      </c>
      <c r="BM5" s="36"/>
      <c r="BN5" s="15" t="s">
        <v>68</v>
      </c>
      <c r="BO5" s="15" t="s">
        <v>69</v>
      </c>
    </row>
    <row r="6" spans="1:67">
      <c r="A6" s="19">
        <v>42048</v>
      </c>
      <c r="B6" s="7" t="s">
        <v>58</v>
      </c>
      <c r="C6" s="1">
        <v>1</v>
      </c>
      <c r="D6" s="11" t="s">
        <v>5</v>
      </c>
      <c r="E6" s="21">
        <v>24.95</v>
      </c>
      <c r="F6" s="27">
        <v>28.95</v>
      </c>
      <c r="G6" s="22">
        <v>30</v>
      </c>
      <c r="H6" s="27">
        <v>36.9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37</v>
      </c>
      <c r="P6" s="21">
        <v>27.1</v>
      </c>
      <c r="Q6" s="28">
        <v>57</v>
      </c>
      <c r="R6" s="23">
        <v>28</v>
      </c>
      <c r="S6" s="27">
        <v>34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31.2</v>
      </c>
      <c r="X6" s="27">
        <v>44</v>
      </c>
      <c r="Y6" s="23">
        <v>28</v>
      </c>
      <c r="Z6" s="27">
        <v>38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29.18</v>
      </c>
      <c r="AZ6" s="16">
        <f t="shared" ref="AZ6:AZ45" si="3">IF(SUM(F6,H6,J6)=0,"",ROUND(AVERAGE(F6,H6,J6),2))</f>
        <v>40.72</v>
      </c>
      <c r="BA6" s="17">
        <f t="shared" ref="BA6:BA45" si="4">M6</f>
        <v>100</v>
      </c>
      <c r="BB6" s="16">
        <f t="shared" ref="BB6:BB45" si="5">IF(SUM(N6,P6,R6)=0,"",ROUND(AVERAGE(N6,P6,R6),2))</f>
        <v>28.03</v>
      </c>
      <c r="BC6" s="16">
        <f t="shared" ref="BC6:BC45" si="6">IF(SUM(O6,Q6,S6)=0,"",ROUND(AVERAGE(O6,Q6,S6),2))</f>
        <v>42.67</v>
      </c>
      <c r="BD6" s="17">
        <f t="shared" ref="BD6:BD45" si="7">V6</f>
        <v>100</v>
      </c>
      <c r="BE6" s="16">
        <f t="shared" ref="BE6:BE45" si="8">IF(SUM(W6,Y6,AA6)=0,"",ROUND(AVERAGE(W6,Y6,AA6),2))</f>
        <v>30.4</v>
      </c>
      <c r="BF6" s="16">
        <f t="shared" ref="BF6:BF45" si="9">IF(SUM(X6,Z6,AB6)=0,"",ROUND(AVERAGE(X6,Z6,AB6),2))</f>
        <v>38.33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29.4</v>
      </c>
      <c r="BO6" s="18">
        <f t="shared" ref="BO6:BO45" si="15">ROUND(AVERAGE(AZ6,BC6,BF6,BI6,BL6),2)</f>
        <v>37.93</v>
      </c>
    </row>
    <row r="7" spans="1:67">
      <c r="A7" s="19">
        <v>42048</v>
      </c>
      <c r="B7" s="7" t="s">
        <v>58</v>
      </c>
      <c r="C7" s="1">
        <v>2</v>
      </c>
      <c r="D7" s="11" t="s">
        <v>6</v>
      </c>
      <c r="E7" s="21">
        <v>55.25</v>
      </c>
      <c r="F7" s="27">
        <v>99</v>
      </c>
      <c r="G7" s="22">
        <v>62.38</v>
      </c>
      <c r="H7" s="27">
        <v>71.11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43.88</v>
      </c>
      <c r="Q7" s="28">
        <v>70.2</v>
      </c>
      <c r="R7" s="23">
        <v>69</v>
      </c>
      <c r="S7" s="27">
        <v>75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59</v>
      </c>
      <c r="Y7" s="23">
        <v>64.44</v>
      </c>
      <c r="Z7" s="27">
        <v>68.88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41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58.09</v>
      </c>
      <c r="AZ7" s="16">
        <f t="shared" si="3"/>
        <v>83.57</v>
      </c>
      <c r="BA7" s="17">
        <f t="shared" si="4"/>
        <v>100</v>
      </c>
      <c r="BB7" s="16">
        <f t="shared" si="5"/>
        <v>53.63</v>
      </c>
      <c r="BC7" s="16">
        <f t="shared" si="6"/>
        <v>71.73</v>
      </c>
      <c r="BD7" s="17">
        <f t="shared" si="7"/>
        <v>100</v>
      </c>
      <c r="BE7" s="16">
        <f t="shared" si="8"/>
        <v>57.48</v>
      </c>
      <c r="BF7" s="16">
        <f t="shared" si="9"/>
        <v>60.29</v>
      </c>
      <c r="BG7" s="17">
        <f t="shared" ref="BG7:BG45" si="24">AE7</f>
        <v>100</v>
      </c>
      <c r="BH7" s="17">
        <f t="shared" ref="BH7:BI45" si="25">IF(SUM(AF7,AH7,AJ7,AL7,AN7)=0,"",AVERAGE(AF7,AH7,AJ7,AL7,AN7))</f>
        <v>41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52.55</v>
      </c>
      <c r="BO7" s="18">
        <f t="shared" si="15"/>
        <v>70.900000000000006</v>
      </c>
    </row>
    <row r="8" spans="1:67">
      <c r="A8" s="19">
        <v>42048</v>
      </c>
      <c r="B8" s="7" t="s">
        <v>58</v>
      </c>
      <c r="C8" s="1">
        <v>3</v>
      </c>
      <c r="D8" s="11" t="s">
        <v>7</v>
      </c>
      <c r="E8" s="21">
        <v>62.87</v>
      </c>
      <c r="F8" s="27">
        <v>69.12</v>
      </c>
      <c r="G8" s="22">
        <v>79.900000000000006</v>
      </c>
      <c r="H8" s="27">
        <v>79.900000000000006</v>
      </c>
      <c r="I8" s="22">
        <v>49.49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73.2</v>
      </c>
      <c r="Q8" s="28">
        <v>73.2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58.88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75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64.09</v>
      </c>
      <c r="AZ8" s="16">
        <f t="shared" si="3"/>
        <v>70.3</v>
      </c>
      <c r="BA8" s="17">
        <f t="shared" si="4"/>
        <v>100</v>
      </c>
      <c r="BB8" s="16">
        <f t="shared" si="5"/>
        <v>67.37</v>
      </c>
      <c r="BC8" s="16">
        <f t="shared" si="6"/>
        <v>67.37</v>
      </c>
      <c r="BD8" s="17">
        <f t="shared" si="7"/>
        <v>100</v>
      </c>
      <c r="BE8" s="16">
        <f t="shared" si="8"/>
        <v>65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65.37</v>
      </c>
      <c r="BO8" s="18">
        <f t="shared" si="15"/>
        <v>67.89</v>
      </c>
    </row>
    <row r="9" spans="1:67">
      <c r="A9" s="19">
        <v>42048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24.75</v>
      </c>
      <c r="H9" s="27">
        <v>42.22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47.6</v>
      </c>
      <c r="O9" s="27">
        <v>88.88</v>
      </c>
      <c r="P9" s="21">
        <v>42.3</v>
      </c>
      <c r="Q9" s="28">
        <v>139.80000000000001</v>
      </c>
      <c r="R9" s="23">
        <v>42</v>
      </c>
      <c r="S9" s="27">
        <v>42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41</v>
      </c>
      <c r="Z9" s="27">
        <v>41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29.63</v>
      </c>
      <c r="AZ9" s="16">
        <f t="shared" si="3"/>
        <v>87.14</v>
      </c>
      <c r="BA9" s="17">
        <f t="shared" si="4"/>
        <v>100</v>
      </c>
      <c r="BB9" s="16">
        <f t="shared" si="5"/>
        <v>43.97</v>
      </c>
      <c r="BC9" s="16">
        <f t="shared" si="6"/>
        <v>90.23</v>
      </c>
      <c r="BD9" s="17">
        <f t="shared" si="7"/>
        <v>100</v>
      </c>
      <c r="BE9" s="16">
        <f t="shared" si="8"/>
        <v>36.67</v>
      </c>
      <c r="BF9" s="16">
        <f t="shared" si="9"/>
        <v>40.85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38.57</v>
      </c>
      <c r="BO9" s="18">
        <f t="shared" si="15"/>
        <v>65.56</v>
      </c>
    </row>
    <row r="10" spans="1:67">
      <c r="A10" s="19">
        <v>42048</v>
      </c>
      <c r="B10" s="7" t="s">
        <v>58</v>
      </c>
      <c r="C10" s="1">
        <v>5</v>
      </c>
      <c r="D10" s="11" t="s">
        <v>9</v>
      </c>
      <c r="E10" s="21">
        <v>63.67</v>
      </c>
      <c r="F10" s="27">
        <v>93.3</v>
      </c>
      <c r="G10" s="22">
        <v>57.67</v>
      </c>
      <c r="H10" s="27">
        <v>87</v>
      </c>
      <c r="I10" s="22">
        <v>60.44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57.3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67</v>
      </c>
      <c r="X10" s="27">
        <v>88</v>
      </c>
      <c r="Y10" s="23">
        <v>66</v>
      </c>
      <c r="Z10" s="27">
        <v>87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62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60.59</v>
      </c>
      <c r="AZ10" s="16">
        <f t="shared" si="3"/>
        <v>87.53</v>
      </c>
      <c r="BA10" s="17">
        <f t="shared" si="4"/>
        <v>100</v>
      </c>
      <c r="BB10" s="16">
        <f t="shared" si="5"/>
        <v>66.62</v>
      </c>
      <c r="BC10" s="16">
        <f t="shared" si="6"/>
        <v>84.6</v>
      </c>
      <c r="BD10" s="17">
        <f t="shared" si="7"/>
        <v>100</v>
      </c>
      <c r="BE10" s="16">
        <f t="shared" si="8"/>
        <v>62.33</v>
      </c>
      <c r="BF10" s="16">
        <f t="shared" si="9"/>
        <v>81.67</v>
      </c>
      <c r="BG10" s="17">
        <f t="shared" si="24"/>
        <v>100</v>
      </c>
      <c r="BH10" s="17">
        <f t="shared" si="25"/>
        <v>62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62.89</v>
      </c>
      <c r="BO10" s="18">
        <f t="shared" si="15"/>
        <v>85.95</v>
      </c>
    </row>
    <row r="11" spans="1:67">
      <c r="A11" s="19">
        <v>42048</v>
      </c>
      <c r="B11" s="7" t="s">
        <v>58</v>
      </c>
      <c r="C11" s="1">
        <v>6</v>
      </c>
      <c r="D11" s="11" t="s">
        <v>10</v>
      </c>
      <c r="E11" s="21">
        <v>52.6</v>
      </c>
      <c r="F11" s="27">
        <v>59</v>
      </c>
      <c r="G11" s="22">
        <v>52</v>
      </c>
      <c r="H11" s="27">
        <v>52.9</v>
      </c>
      <c r="I11" s="22">
        <v>48.77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 t="s">
        <v>59</v>
      </c>
      <c r="O11" s="27" t="s">
        <v>59</v>
      </c>
      <c r="P11" s="21">
        <v>59</v>
      </c>
      <c r="Q11" s="28">
        <v>59</v>
      </c>
      <c r="R11" s="23">
        <v>54</v>
      </c>
      <c r="S11" s="27">
        <v>54</v>
      </c>
      <c r="T11" s="10">
        <v>3</v>
      </c>
      <c r="U11" s="13">
        <f t="shared" si="0"/>
        <v>2</v>
      </c>
      <c r="V11" s="9">
        <f t="shared" si="18"/>
        <v>66.666666666666657</v>
      </c>
      <c r="W11" s="23">
        <v>57.6</v>
      </c>
      <c r="X11" s="27">
        <v>57.6</v>
      </c>
      <c r="Y11" s="23">
        <v>51.9</v>
      </c>
      <c r="Z11" s="27">
        <v>51.9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58</v>
      </c>
      <c r="AG11" s="27">
        <v>58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51.12</v>
      </c>
      <c r="AZ11" s="16">
        <f t="shared" si="3"/>
        <v>54.11</v>
      </c>
      <c r="BA11" s="17">
        <f t="shared" si="4"/>
        <v>100</v>
      </c>
      <c r="BB11" s="16">
        <f t="shared" si="5"/>
        <v>56.5</v>
      </c>
      <c r="BC11" s="16">
        <f t="shared" si="6"/>
        <v>56.5</v>
      </c>
      <c r="BD11" s="17">
        <f t="shared" si="7"/>
        <v>66.666666666666657</v>
      </c>
      <c r="BE11" s="16">
        <f t="shared" si="8"/>
        <v>49.5</v>
      </c>
      <c r="BF11" s="16">
        <f t="shared" si="9"/>
        <v>49.5</v>
      </c>
      <c r="BG11" s="17">
        <f t="shared" si="24"/>
        <v>100</v>
      </c>
      <c r="BH11" s="17">
        <f t="shared" si="25"/>
        <v>58</v>
      </c>
      <c r="BI11" s="17">
        <f t="shared" si="25"/>
        <v>58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53.78</v>
      </c>
      <c r="BO11" s="18">
        <f t="shared" si="15"/>
        <v>54.53</v>
      </c>
    </row>
    <row r="12" spans="1:67">
      <c r="A12" s="19">
        <v>42048</v>
      </c>
      <c r="B12" s="7" t="s">
        <v>58</v>
      </c>
      <c r="C12" s="1">
        <v>7</v>
      </c>
      <c r="D12" s="11" t="s">
        <v>45</v>
      </c>
      <c r="E12" s="21">
        <v>6.7</v>
      </c>
      <c r="F12" s="27">
        <v>6.7</v>
      </c>
      <c r="G12" s="22">
        <v>7.5</v>
      </c>
      <c r="H12" s="27">
        <v>11.3</v>
      </c>
      <c r="I12" s="22">
        <v>9.77</v>
      </c>
      <c r="J12" s="27">
        <v>9.77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13</v>
      </c>
      <c r="S12" s="27">
        <v>13</v>
      </c>
      <c r="T12" s="10">
        <v>3</v>
      </c>
      <c r="U12" s="13">
        <f t="shared" si="0"/>
        <v>3</v>
      </c>
      <c r="V12" s="9">
        <f t="shared" si="18"/>
        <v>100</v>
      </c>
      <c r="W12" s="23">
        <v>17</v>
      </c>
      <c r="X12" s="27">
        <v>17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7.99</v>
      </c>
      <c r="AZ12" s="16">
        <f t="shared" si="3"/>
        <v>9.26</v>
      </c>
      <c r="BA12" s="17">
        <f t="shared" si="4"/>
        <v>100</v>
      </c>
      <c r="BB12" s="16">
        <f t="shared" si="5"/>
        <v>15</v>
      </c>
      <c r="BC12" s="16">
        <f t="shared" si="6"/>
        <v>15</v>
      </c>
      <c r="BD12" s="17">
        <f t="shared" si="7"/>
        <v>100</v>
      </c>
      <c r="BE12" s="16">
        <f t="shared" si="8"/>
        <v>14</v>
      </c>
      <c r="BF12" s="16">
        <f t="shared" si="9"/>
        <v>14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12.5</v>
      </c>
      <c r="BO12" s="18">
        <f t="shared" si="15"/>
        <v>12.82</v>
      </c>
    </row>
    <row r="13" spans="1:67">
      <c r="A13" s="19">
        <v>42048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400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316.67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296.45</v>
      </c>
      <c r="BO13" s="18">
        <f t="shared" si="15"/>
        <v>642.5</v>
      </c>
    </row>
    <row r="14" spans="1:67">
      <c r="A14" s="19">
        <v>42048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63.3</v>
      </c>
      <c r="G14" s="22">
        <v>42</v>
      </c>
      <c r="H14" s="27">
        <v>42</v>
      </c>
      <c r="I14" s="22">
        <v>36.799999999999997</v>
      </c>
      <c r="J14" s="27">
        <v>45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37.5</v>
      </c>
      <c r="S14" s="27">
        <v>37.5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>
        <v>43</v>
      </c>
      <c r="Z14" s="27">
        <v>43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37.229999999999997</v>
      </c>
      <c r="AZ14" s="16">
        <f t="shared" si="3"/>
        <v>50.1</v>
      </c>
      <c r="BA14" s="17">
        <f t="shared" si="4"/>
        <v>100</v>
      </c>
      <c r="BB14" s="16">
        <f t="shared" si="5"/>
        <v>48.5</v>
      </c>
      <c r="BC14" s="16">
        <f t="shared" si="6"/>
        <v>50.57</v>
      </c>
      <c r="BD14" s="17">
        <f t="shared" si="7"/>
        <v>100</v>
      </c>
      <c r="BE14" s="16">
        <f t="shared" si="8"/>
        <v>43</v>
      </c>
      <c r="BF14" s="16">
        <f t="shared" si="9"/>
        <v>43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42.91</v>
      </c>
      <c r="BO14" s="18">
        <f t="shared" si="15"/>
        <v>47.89</v>
      </c>
    </row>
    <row r="15" spans="1:67">
      <c r="A15" s="19">
        <v>42048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194</v>
      </c>
      <c r="H15" s="27">
        <v>318</v>
      </c>
      <c r="I15" s="22">
        <v>169.9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1">
        <v>165.6</v>
      </c>
      <c r="Q15" s="28">
        <v>361.2</v>
      </c>
      <c r="R15" s="23">
        <v>159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357</v>
      </c>
      <c r="Y15" s="23">
        <v>218</v>
      </c>
      <c r="Z15" s="27">
        <v>364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172.93</v>
      </c>
      <c r="AZ15" s="16">
        <f t="shared" si="3"/>
        <v>316.23</v>
      </c>
      <c r="BA15" s="17">
        <f t="shared" si="4"/>
        <v>100</v>
      </c>
      <c r="BB15" s="16">
        <f t="shared" si="5"/>
        <v>194.87</v>
      </c>
      <c r="BC15" s="16">
        <f t="shared" si="6"/>
        <v>368.07</v>
      </c>
      <c r="BD15" s="17">
        <f t="shared" si="7"/>
        <v>100</v>
      </c>
      <c r="BE15" s="16">
        <f t="shared" si="8"/>
        <v>205</v>
      </c>
      <c r="BF15" s="16">
        <f t="shared" si="9"/>
        <v>355</v>
      </c>
      <c r="BG15" s="17">
        <f t="shared" si="24"/>
        <v>100</v>
      </c>
      <c r="BH15" s="17">
        <f t="shared" si="25"/>
        <v>187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189.95</v>
      </c>
      <c r="BO15" s="18">
        <f t="shared" si="15"/>
        <v>319.33</v>
      </c>
    </row>
    <row r="16" spans="1:67">
      <c r="A16" s="19">
        <v>42048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399.9</v>
      </c>
      <c r="H16" s="27">
        <v>399.9</v>
      </c>
      <c r="I16" s="22">
        <v>256.10000000000002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329.8</v>
      </c>
      <c r="R16" s="23">
        <v>225</v>
      </c>
      <c r="S16" s="27">
        <v>386</v>
      </c>
      <c r="T16" s="10">
        <v>3</v>
      </c>
      <c r="U16" s="13">
        <f t="shared" si="0"/>
        <v>3</v>
      </c>
      <c r="V16" s="9">
        <f t="shared" si="18"/>
        <v>100</v>
      </c>
      <c r="W16" s="23">
        <v>336</v>
      </c>
      <c r="X16" s="27">
        <v>432</v>
      </c>
      <c r="Y16" s="23">
        <v>352</v>
      </c>
      <c r="Z16" s="27">
        <v>438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262</v>
      </c>
      <c r="AG16" s="27">
        <v>272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272.75</v>
      </c>
      <c r="AZ16" s="16">
        <f t="shared" si="3"/>
        <v>359.2</v>
      </c>
      <c r="BA16" s="17">
        <f t="shared" si="4"/>
        <v>100</v>
      </c>
      <c r="BB16" s="16">
        <f t="shared" si="5"/>
        <v>221.77</v>
      </c>
      <c r="BC16" s="16">
        <f t="shared" si="6"/>
        <v>376.27</v>
      </c>
      <c r="BD16" s="17">
        <f t="shared" si="7"/>
        <v>100</v>
      </c>
      <c r="BE16" s="16">
        <f t="shared" si="8"/>
        <v>337</v>
      </c>
      <c r="BF16" s="16">
        <f t="shared" si="9"/>
        <v>413.33</v>
      </c>
      <c r="BG16" s="17">
        <f t="shared" si="24"/>
        <v>100</v>
      </c>
      <c r="BH16" s="17">
        <f t="shared" si="25"/>
        <v>262</v>
      </c>
      <c r="BI16" s="17">
        <f t="shared" si="25"/>
        <v>272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273.38</v>
      </c>
      <c r="BO16" s="18">
        <f t="shared" si="15"/>
        <v>355.2</v>
      </c>
    </row>
    <row r="17" spans="1:67">
      <c r="A17" s="19">
        <v>42048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339.5</v>
      </c>
      <c r="H17" s="27">
        <v>579.5</v>
      </c>
      <c r="I17" s="22">
        <v>501.65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1">
        <v>466.33</v>
      </c>
      <c r="Q17" s="28">
        <v>599.66999999999996</v>
      </c>
      <c r="R17" s="23">
        <v>774</v>
      </c>
      <c r="S17" s="27">
        <v>774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518</v>
      </c>
      <c r="X17" s="27">
        <v>600</v>
      </c>
      <c r="Y17" s="23">
        <v>300</v>
      </c>
      <c r="Z17" s="27">
        <v>496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435.83</v>
      </c>
      <c r="AZ17" s="16">
        <f t="shared" si="3"/>
        <v>653.05999999999995</v>
      </c>
      <c r="BA17" s="17">
        <f t="shared" si="4"/>
        <v>100</v>
      </c>
      <c r="BB17" s="16">
        <f t="shared" si="5"/>
        <v>620.16999999999996</v>
      </c>
      <c r="BC17" s="16">
        <f t="shared" si="6"/>
        <v>686.84</v>
      </c>
      <c r="BD17" s="17">
        <f t="shared" si="7"/>
        <v>66.666666666666657</v>
      </c>
      <c r="BE17" s="16">
        <f t="shared" si="8"/>
        <v>480.67</v>
      </c>
      <c r="BF17" s="16">
        <f t="shared" si="9"/>
        <v>591.33000000000004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512.22</v>
      </c>
      <c r="BO17" s="18">
        <f t="shared" si="15"/>
        <v>643.74</v>
      </c>
    </row>
    <row r="18" spans="1:67">
      <c r="A18" s="19">
        <v>42048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370</v>
      </c>
      <c r="X18" s="27">
        <v>370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370</v>
      </c>
      <c r="BF18" s="16">
        <f t="shared" si="9"/>
        <v>370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335</v>
      </c>
      <c r="BO18" s="18">
        <f t="shared" si="15"/>
        <v>360</v>
      </c>
    </row>
    <row r="19" spans="1:67">
      <c r="A19" s="19">
        <v>42048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220</v>
      </c>
      <c r="Q19" s="28">
        <v>220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255</v>
      </c>
      <c r="X19" s="27">
        <v>290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349</v>
      </c>
      <c r="BA19" s="17">
        <f t="shared" si="4"/>
        <v>33.333333333333329</v>
      </c>
      <c r="BB19" s="16">
        <f t="shared" si="5"/>
        <v>257.5</v>
      </c>
      <c r="BC19" s="16">
        <f t="shared" si="6"/>
        <v>257.5</v>
      </c>
      <c r="BD19" s="17">
        <f t="shared" si="7"/>
        <v>66.666666666666657</v>
      </c>
      <c r="BE19" s="16">
        <f t="shared" si="8"/>
        <v>255</v>
      </c>
      <c r="BF19" s="16">
        <f t="shared" si="9"/>
        <v>290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222.48</v>
      </c>
      <c r="BO19" s="18">
        <f t="shared" si="15"/>
        <v>295.3</v>
      </c>
    </row>
    <row r="20" spans="1:67">
      <c r="A20" s="19">
        <v>42048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115.4</v>
      </c>
      <c r="G20" s="22">
        <v>95.9</v>
      </c>
      <c r="H20" s="27">
        <v>113.7</v>
      </c>
      <c r="I20" s="22">
        <v>110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148</v>
      </c>
      <c r="Q20" s="28">
        <v>148</v>
      </c>
      <c r="R20" s="23">
        <v>140</v>
      </c>
      <c r="S20" s="27">
        <v>150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102.23</v>
      </c>
      <c r="AZ20" s="16">
        <f t="shared" si="3"/>
        <v>115.03</v>
      </c>
      <c r="BA20" s="17">
        <f t="shared" si="4"/>
        <v>100</v>
      </c>
      <c r="BB20" s="16">
        <f t="shared" si="5"/>
        <v>141.66999999999999</v>
      </c>
      <c r="BC20" s="16">
        <f t="shared" si="6"/>
        <v>147.66999999999999</v>
      </c>
      <c r="BD20" s="17">
        <f t="shared" si="7"/>
        <v>100</v>
      </c>
      <c r="BE20" s="16">
        <f t="shared" si="8"/>
        <v>130</v>
      </c>
      <c r="BF20" s="16">
        <f t="shared" si="9"/>
        <v>130</v>
      </c>
      <c r="BG20" s="17">
        <f t="shared" si="24"/>
        <v>33.333333333333329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124.63</v>
      </c>
      <c r="BO20" s="18">
        <f t="shared" si="15"/>
        <v>130.9</v>
      </c>
    </row>
    <row r="21" spans="1:67">
      <c r="A21" s="19">
        <v>42048</v>
      </c>
      <c r="B21" s="7" t="s">
        <v>58</v>
      </c>
      <c r="C21" s="1">
        <v>16</v>
      </c>
      <c r="D21" s="11" t="s">
        <v>19</v>
      </c>
      <c r="E21" s="21">
        <v>82.9</v>
      </c>
      <c r="F21" s="27">
        <v>127.5</v>
      </c>
      <c r="G21" s="22">
        <v>69.900000000000006</v>
      </c>
      <c r="H21" s="27">
        <v>213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46.5</v>
      </c>
      <c r="Q21" s="28">
        <v>127.5</v>
      </c>
      <c r="R21" s="23">
        <v>85</v>
      </c>
      <c r="S21" s="27">
        <v>273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315</v>
      </c>
      <c r="Y21" s="23">
        <v>78</v>
      </c>
      <c r="Z21" s="27">
        <v>213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77</v>
      </c>
      <c r="AG21" s="27">
        <v>257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70.400000000000006</v>
      </c>
      <c r="AZ21" s="16">
        <f t="shared" si="3"/>
        <v>168.5</v>
      </c>
      <c r="BA21" s="17">
        <f t="shared" si="4"/>
        <v>100</v>
      </c>
      <c r="BB21" s="16">
        <f t="shared" si="5"/>
        <v>72.17</v>
      </c>
      <c r="BC21" s="16">
        <f t="shared" si="6"/>
        <v>216.83</v>
      </c>
      <c r="BD21" s="17">
        <f t="shared" si="7"/>
        <v>100</v>
      </c>
      <c r="BE21" s="16">
        <f t="shared" si="8"/>
        <v>71.5</v>
      </c>
      <c r="BF21" s="16">
        <f t="shared" si="9"/>
        <v>264</v>
      </c>
      <c r="BG21" s="17">
        <f t="shared" si="24"/>
        <v>66.666666666666657</v>
      </c>
      <c r="BH21" s="17">
        <f t="shared" si="25"/>
        <v>77</v>
      </c>
      <c r="BI21" s="17">
        <f t="shared" si="25"/>
        <v>257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72.77</v>
      </c>
      <c r="BO21" s="18">
        <f t="shared" si="15"/>
        <v>226.58</v>
      </c>
    </row>
    <row r="22" spans="1:67">
      <c r="A22" s="19">
        <v>42048</v>
      </c>
      <c r="B22" s="7" t="s">
        <v>58</v>
      </c>
      <c r="C22" s="1">
        <v>17</v>
      </c>
      <c r="D22" s="11" t="s">
        <v>20</v>
      </c>
      <c r="E22" s="21">
        <v>338.7</v>
      </c>
      <c r="F22" s="27">
        <v>506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>
        <v>330</v>
      </c>
      <c r="O22" s="27">
        <v>330</v>
      </c>
      <c r="P22" s="21">
        <v>179.6</v>
      </c>
      <c r="Q22" s="28">
        <v>298.89999999999998</v>
      </c>
      <c r="R22" s="23">
        <v>130</v>
      </c>
      <c r="S22" s="27">
        <v>320</v>
      </c>
      <c r="T22" s="10">
        <v>3</v>
      </c>
      <c r="U22" s="13">
        <f t="shared" si="0"/>
        <v>3</v>
      </c>
      <c r="V22" s="9">
        <f t="shared" si="18"/>
        <v>100</v>
      </c>
      <c r="W22" s="23">
        <v>180</v>
      </c>
      <c r="X22" s="27">
        <v>330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180</v>
      </c>
      <c r="AG22" s="27">
        <v>180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311.8</v>
      </c>
      <c r="AZ22" s="16">
        <f t="shared" si="3"/>
        <v>395.45</v>
      </c>
      <c r="BA22" s="17">
        <f t="shared" si="4"/>
        <v>66.666666666666657</v>
      </c>
      <c r="BB22" s="16">
        <f t="shared" si="5"/>
        <v>213.2</v>
      </c>
      <c r="BC22" s="16">
        <f t="shared" si="6"/>
        <v>316.3</v>
      </c>
      <c r="BD22" s="17">
        <f t="shared" si="7"/>
        <v>100</v>
      </c>
      <c r="BE22" s="16">
        <f t="shared" si="8"/>
        <v>180</v>
      </c>
      <c r="BF22" s="16">
        <f t="shared" si="9"/>
        <v>330</v>
      </c>
      <c r="BG22" s="17">
        <f t="shared" si="24"/>
        <v>33.333333333333329</v>
      </c>
      <c r="BH22" s="17">
        <f t="shared" si="25"/>
        <v>180</v>
      </c>
      <c r="BI22" s="17">
        <f t="shared" si="25"/>
        <v>180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221.25</v>
      </c>
      <c r="BO22" s="18">
        <f t="shared" si="15"/>
        <v>305.44</v>
      </c>
    </row>
    <row r="23" spans="1:67">
      <c r="A23" s="19">
        <v>42048</v>
      </c>
      <c r="B23" s="7" t="s">
        <v>58</v>
      </c>
      <c r="C23" s="1">
        <v>18</v>
      </c>
      <c r="D23" s="11" t="s">
        <v>21</v>
      </c>
      <c r="E23" s="21">
        <v>179.93</v>
      </c>
      <c r="F23" s="27">
        <v>179.93</v>
      </c>
      <c r="G23" s="22">
        <v>268</v>
      </c>
      <c r="H23" s="27">
        <v>268</v>
      </c>
      <c r="I23" s="22" t="s">
        <v>59</v>
      </c>
      <c r="J23" s="27" t="s">
        <v>59</v>
      </c>
      <c r="K23" s="10">
        <v>3</v>
      </c>
      <c r="L23" s="13">
        <f t="shared" si="16"/>
        <v>2</v>
      </c>
      <c r="M23" s="9">
        <f t="shared" si="17"/>
        <v>66.666666666666657</v>
      </c>
      <c r="N23" s="23">
        <v>160</v>
      </c>
      <c r="O23" s="27">
        <v>160</v>
      </c>
      <c r="P23" s="21">
        <v>144.19999999999999</v>
      </c>
      <c r="Q23" s="28">
        <v>149.66</v>
      </c>
      <c r="R23" s="23">
        <v>156</v>
      </c>
      <c r="S23" s="27">
        <v>156</v>
      </c>
      <c r="T23" s="10">
        <v>3</v>
      </c>
      <c r="U23" s="13">
        <f t="shared" si="0"/>
        <v>3</v>
      </c>
      <c r="V23" s="9">
        <f t="shared" si="18"/>
        <v>100</v>
      </c>
      <c r="W23" s="23">
        <v>101</v>
      </c>
      <c r="X23" s="27">
        <v>200</v>
      </c>
      <c r="Y23" s="23">
        <v>156</v>
      </c>
      <c r="Z23" s="27">
        <v>156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105</v>
      </c>
      <c r="AG23" s="27">
        <v>145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223.97</v>
      </c>
      <c r="AZ23" s="16">
        <f t="shared" si="3"/>
        <v>223.97</v>
      </c>
      <c r="BA23" s="17">
        <f t="shared" si="4"/>
        <v>66.666666666666657</v>
      </c>
      <c r="BB23" s="16">
        <f t="shared" si="5"/>
        <v>153.4</v>
      </c>
      <c r="BC23" s="16">
        <f t="shared" si="6"/>
        <v>155.22</v>
      </c>
      <c r="BD23" s="17">
        <f t="shared" si="7"/>
        <v>100</v>
      </c>
      <c r="BE23" s="16">
        <f t="shared" si="8"/>
        <v>128.5</v>
      </c>
      <c r="BF23" s="16">
        <f t="shared" si="9"/>
        <v>178</v>
      </c>
      <c r="BG23" s="17">
        <f t="shared" si="24"/>
        <v>66.666666666666657</v>
      </c>
      <c r="BH23" s="17">
        <f t="shared" si="25"/>
        <v>105</v>
      </c>
      <c r="BI23" s="17">
        <f t="shared" si="25"/>
        <v>145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152.72</v>
      </c>
      <c r="BO23" s="18">
        <f t="shared" si="15"/>
        <v>175.55</v>
      </c>
    </row>
    <row r="24" spans="1:67">
      <c r="A24" s="19">
        <v>42048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23.1</v>
      </c>
      <c r="H24" s="27">
        <v>57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18</v>
      </c>
      <c r="X24" s="27">
        <v>83</v>
      </c>
      <c r="Y24" s="23">
        <v>27</v>
      </c>
      <c r="Z24" s="27">
        <v>55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19.61</v>
      </c>
      <c r="AZ24" s="16">
        <f t="shared" si="3"/>
        <v>60.03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26.67</v>
      </c>
      <c r="BF24" s="16">
        <f t="shared" si="9"/>
        <v>68.33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21.23</v>
      </c>
      <c r="BO24" s="18">
        <f t="shared" si="15"/>
        <v>58.97</v>
      </c>
    </row>
    <row r="25" spans="1:67">
      <c r="A25" s="19">
        <v>42048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42048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42048</v>
      </c>
      <c r="B27" s="7" t="s">
        <v>58</v>
      </c>
      <c r="C27" s="1">
        <v>22</v>
      </c>
      <c r="D27" s="11" t="s">
        <v>23</v>
      </c>
      <c r="E27" s="21">
        <v>36.200000000000003</v>
      </c>
      <c r="F27" s="27">
        <v>53.9</v>
      </c>
      <c r="G27" s="22">
        <v>36.130000000000003</v>
      </c>
      <c r="H27" s="27">
        <v>66.11</v>
      </c>
      <c r="I27" s="22">
        <v>32.06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50</v>
      </c>
      <c r="O27" s="27">
        <v>50</v>
      </c>
      <c r="P27" s="21">
        <v>42.9</v>
      </c>
      <c r="Q27" s="28">
        <v>51</v>
      </c>
      <c r="R27" s="23">
        <v>47</v>
      </c>
      <c r="S27" s="27">
        <v>51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60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34.799999999999997</v>
      </c>
      <c r="AZ27" s="16">
        <f t="shared" si="3"/>
        <v>61.7</v>
      </c>
      <c r="BA27" s="17">
        <f t="shared" si="4"/>
        <v>100</v>
      </c>
      <c r="BB27" s="16">
        <f t="shared" si="5"/>
        <v>46.63</v>
      </c>
      <c r="BC27" s="16">
        <f t="shared" si="6"/>
        <v>50.67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52</v>
      </c>
      <c r="BI27" s="17">
        <f t="shared" si="25"/>
        <v>60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48.15</v>
      </c>
      <c r="BO27" s="18">
        <f t="shared" si="15"/>
        <v>58.34</v>
      </c>
    </row>
    <row r="28" spans="1:67">
      <c r="A28" s="19">
        <v>42048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317.73</v>
      </c>
      <c r="G28" s="22">
        <v>270</v>
      </c>
      <c r="H28" s="27">
        <v>289.5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317.73</v>
      </c>
      <c r="R28" s="23">
        <v>305</v>
      </c>
      <c r="S28" s="27">
        <v>305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205.57</v>
      </c>
      <c r="AZ28" s="16">
        <f t="shared" si="3"/>
        <v>315.94</v>
      </c>
      <c r="BA28" s="17">
        <f t="shared" si="4"/>
        <v>100</v>
      </c>
      <c r="BB28" s="16">
        <f t="shared" si="5"/>
        <v>226.33</v>
      </c>
      <c r="BC28" s="16">
        <f t="shared" si="6"/>
        <v>260.91000000000003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217.23</v>
      </c>
      <c r="BO28" s="18">
        <f t="shared" si="15"/>
        <v>253.46</v>
      </c>
    </row>
    <row r="29" spans="1:67">
      <c r="A29" s="19">
        <v>42048</v>
      </c>
      <c r="B29" s="7" t="s">
        <v>58</v>
      </c>
      <c r="C29" s="1">
        <v>24</v>
      </c>
      <c r="D29" s="11" t="s">
        <v>25</v>
      </c>
      <c r="E29" s="21">
        <v>460.56</v>
      </c>
      <c r="F29" s="27">
        <v>510.89</v>
      </c>
      <c r="G29" s="22">
        <v>411.11</v>
      </c>
      <c r="H29" s="27">
        <v>520</v>
      </c>
      <c r="I29" s="22">
        <v>340.5</v>
      </c>
      <c r="J29" s="27">
        <v>340.5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415</v>
      </c>
      <c r="P29" s="21">
        <v>380.55</v>
      </c>
      <c r="Q29" s="28">
        <v>510.89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310</v>
      </c>
      <c r="X29" s="27">
        <v>644.44000000000005</v>
      </c>
      <c r="Y29" s="23" t="s">
        <v>59</v>
      </c>
      <c r="Z29" s="27" t="s">
        <v>59</v>
      </c>
      <c r="AA29" s="23">
        <v>380</v>
      </c>
      <c r="AB29" s="27">
        <v>380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404.06</v>
      </c>
      <c r="AZ29" s="16">
        <f t="shared" si="3"/>
        <v>457.13</v>
      </c>
      <c r="BA29" s="17">
        <f t="shared" si="4"/>
        <v>100</v>
      </c>
      <c r="BB29" s="16">
        <f t="shared" si="5"/>
        <v>311.85000000000002</v>
      </c>
      <c r="BC29" s="16">
        <f t="shared" si="6"/>
        <v>527.15</v>
      </c>
      <c r="BD29" s="17">
        <f t="shared" si="7"/>
        <v>100</v>
      </c>
      <c r="BE29" s="16">
        <f t="shared" si="8"/>
        <v>345</v>
      </c>
      <c r="BF29" s="16">
        <f t="shared" si="9"/>
        <v>512.22</v>
      </c>
      <c r="BG29" s="17">
        <f t="shared" si="24"/>
        <v>66.666666666666657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340.23</v>
      </c>
      <c r="BO29" s="18">
        <f t="shared" si="15"/>
        <v>449.13</v>
      </c>
    </row>
    <row r="30" spans="1:67">
      <c r="A30" s="19">
        <v>42048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37.39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53.9</v>
      </c>
      <c r="Q30" s="28">
        <v>53.9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46.65</v>
      </c>
      <c r="AZ30" s="16">
        <f t="shared" si="3"/>
        <v>64.17</v>
      </c>
      <c r="BA30" s="17">
        <f t="shared" si="4"/>
        <v>66.666666666666657</v>
      </c>
      <c r="BB30" s="16">
        <f t="shared" si="5"/>
        <v>58.95</v>
      </c>
      <c r="BC30" s="16">
        <f t="shared" si="6"/>
        <v>58.95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48.4</v>
      </c>
      <c r="BO30" s="18">
        <f t="shared" si="15"/>
        <v>52.78</v>
      </c>
    </row>
    <row r="31" spans="1:67">
      <c r="A31" s="19">
        <v>42048</v>
      </c>
      <c r="B31" s="7" t="s">
        <v>58</v>
      </c>
      <c r="C31" s="1">
        <v>26</v>
      </c>
      <c r="D31" s="11" t="s">
        <v>46</v>
      </c>
      <c r="E31" s="21">
        <v>102.57</v>
      </c>
      <c r="F31" s="27">
        <v>205</v>
      </c>
      <c r="G31" s="22">
        <v>119.8</v>
      </c>
      <c r="H31" s="27">
        <v>141.25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160</v>
      </c>
      <c r="O31" s="27">
        <v>160</v>
      </c>
      <c r="P31" s="21">
        <v>158.5</v>
      </c>
      <c r="Q31" s="28">
        <v>165</v>
      </c>
      <c r="R31" s="23">
        <v>175</v>
      </c>
      <c r="S31" s="27">
        <v>175</v>
      </c>
      <c r="T31" s="10">
        <v>3</v>
      </c>
      <c r="U31" s="13">
        <f t="shared" si="0"/>
        <v>3</v>
      </c>
      <c r="V31" s="9">
        <f t="shared" si="18"/>
        <v>100</v>
      </c>
      <c r="W31" s="23">
        <v>150</v>
      </c>
      <c r="X31" s="27">
        <v>200</v>
      </c>
      <c r="Y31" s="23">
        <v>151.43</v>
      </c>
      <c r="Z31" s="27">
        <v>151.43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>
        <v>90</v>
      </c>
      <c r="AG31" s="27">
        <v>110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127.46</v>
      </c>
      <c r="AZ31" s="16">
        <f t="shared" si="3"/>
        <v>172.92</v>
      </c>
      <c r="BA31" s="17">
        <f t="shared" si="4"/>
        <v>100</v>
      </c>
      <c r="BB31" s="16">
        <f t="shared" si="5"/>
        <v>164.5</v>
      </c>
      <c r="BC31" s="16">
        <f t="shared" si="6"/>
        <v>166.67</v>
      </c>
      <c r="BD31" s="17">
        <f t="shared" si="7"/>
        <v>100</v>
      </c>
      <c r="BE31" s="16">
        <f t="shared" si="8"/>
        <v>156.62</v>
      </c>
      <c r="BF31" s="16">
        <f t="shared" si="9"/>
        <v>173.28</v>
      </c>
      <c r="BG31" s="17">
        <f t="shared" si="24"/>
        <v>100</v>
      </c>
      <c r="BH31" s="17">
        <f t="shared" si="25"/>
        <v>90</v>
      </c>
      <c r="BI31" s="17">
        <f t="shared" si="25"/>
        <v>110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134.65</v>
      </c>
      <c r="BO31" s="18">
        <f t="shared" si="15"/>
        <v>155.72</v>
      </c>
    </row>
    <row r="32" spans="1:67">
      <c r="A32" s="19">
        <v>42048</v>
      </c>
      <c r="B32" s="7" t="s">
        <v>58</v>
      </c>
      <c r="C32" s="1">
        <v>27</v>
      </c>
      <c r="D32" s="11" t="s">
        <v>27</v>
      </c>
      <c r="E32" s="21">
        <v>318</v>
      </c>
      <c r="F32" s="27">
        <v>498.4</v>
      </c>
      <c r="G32" s="22">
        <v>339.8</v>
      </c>
      <c r="H32" s="27">
        <v>409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>
        <v>349.9</v>
      </c>
      <c r="Q32" s="28">
        <v>509</v>
      </c>
      <c r="R32" s="23">
        <v>420</v>
      </c>
      <c r="S32" s="27">
        <v>420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396</v>
      </c>
      <c r="Y32" s="23">
        <v>408</v>
      </c>
      <c r="Z32" s="27">
        <v>408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412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341.92</v>
      </c>
      <c r="AZ32" s="16">
        <f t="shared" si="3"/>
        <v>469.3</v>
      </c>
      <c r="BA32" s="17">
        <f t="shared" si="4"/>
        <v>100</v>
      </c>
      <c r="BB32" s="16">
        <f t="shared" si="5"/>
        <v>389.97</v>
      </c>
      <c r="BC32" s="16">
        <f t="shared" si="6"/>
        <v>443</v>
      </c>
      <c r="BD32" s="17">
        <f t="shared" si="7"/>
        <v>100</v>
      </c>
      <c r="BE32" s="16">
        <f t="shared" si="8"/>
        <v>364</v>
      </c>
      <c r="BF32" s="16">
        <f t="shared" si="9"/>
        <v>417.67</v>
      </c>
      <c r="BG32" s="17">
        <f t="shared" si="24"/>
        <v>100</v>
      </c>
      <c r="BH32" s="17">
        <f t="shared" si="25"/>
        <v>412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376.97</v>
      </c>
      <c r="BO32" s="18">
        <f t="shared" si="15"/>
        <v>435.49</v>
      </c>
    </row>
    <row r="33" spans="1:67">
      <c r="A33" s="19">
        <v>42048</v>
      </c>
      <c r="B33" s="7" t="s">
        <v>58</v>
      </c>
      <c r="C33" s="1">
        <v>28</v>
      </c>
      <c r="D33" s="11" t="s">
        <v>28</v>
      </c>
      <c r="E33" s="21">
        <v>28.3</v>
      </c>
      <c r="F33" s="27">
        <v>33</v>
      </c>
      <c r="G33" s="22">
        <v>30.6</v>
      </c>
      <c r="H33" s="27">
        <v>30.6</v>
      </c>
      <c r="I33" s="22">
        <v>25.2</v>
      </c>
      <c r="J33" s="27">
        <v>29.9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28</v>
      </c>
      <c r="Z33" s="27">
        <v>28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45</v>
      </c>
      <c r="AG33" s="27">
        <v>45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28.03</v>
      </c>
      <c r="AZ33" s="16">
        <f t="shared" si="3"/>
        <v>31.17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29</v>
      </c>
      <c r="BF33" s="16">
        <f t="shared" si="9"/>
        <v>29</v>
      </c>
      <c r="BG33" s="17">
        <f t="shared" si="24"/>
        <v>66.666666666666657</v>
      </c>
      <c r="BH33" s="17">
        <f t="shared" si="25"/>
        <v>45</v>
      </c>
      <c r="BI33" s="17">
        <f t="shared" si="25"/>
        <v>45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33.33</v>
      </c>
      <c r="BO33" s="18">
        <f t="shared" si="15"/>
        <v>34.119999999999997</v>
      </c>
    </row>
    <row r="34" spans="1:67">
      <c r="A34" s="19">
        <v>42048</v>
      </c>
      <c r="B34" s="7" t="s">
        <v>58</v>
      </c>
      <c r="C34" s="1">
        <v>29</v>
      </c>
      <c r="D34" s="11" t="s">
        <v>29</v>
      </c>
      <c r="E34" s="21">
        <v>32.5</v>
      </c>
      <c r="F34" s="27">
        <v>32.5</v>
      </c>
      <c r="G34" s="22">
        <v>38</v>
      </c>
      <c r="H34" s="27">
        <v>38</v>
      </c>
      <c r="I34" s="22">
        <v>32.9</v>
      </c>
      <c r="J34" s="27">
        <v>80.599999999999994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39.5</v>
      </c>
      <c r="Q34" s="28">
        <v>39.5</v>
      </c>
      <c r="R34" s="23">
        <v>36</v>
      </c>
      <c r="S34" s="27">
        <v>36</v>
      </c>
      <c r="T34" s="10">
        <v>3</v>
      </c>
      <c r="U34" s="13">
        <f t="shared" si="0"/>
        <v>3</v>
      </c>
      <c r="V34" s="9">
        <f t="shared" si="18"/>
        <v>100</v>
      </c>
      <c r="W34" s="23" t="s">
        <v>59</v>
      </c>
      <c r="X34" s="27" t="s">
        <v>59</v>
      </c>
      <c r="Y34" s="23">
        <v>32</v>
      </c>
      <c r="Z34" s="27">
        <v>32</v>
      </c>
      <c r="AA34" s="23" t="s">
        <v>59</v>
      </c>
      <c r="AB34" s="27" t="s">
        <v>59</v>
      </c>
      <c r="AC34" s="10">
        <v>3</v>
      </c>
      <c r="AD34" s="13">
        <f t="shared" si="1"/>
        <v>1</v>
      </c>
      <c r="AE34" s="9">
        <f t="shared" si="19"/>
        <v>33.333333333333329</v>
      </c>
      <c r="AF34" s="23">
        <v>45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34.47</v>
      </c>
      <c r="AZ34" s="16">
        <f t="shared" si="3"/>
        <v>50.37</v>
      </c>
      <c r="BA34" s="17">
        <f t="shared" si="4"/>
        <v>100</v>
      </c>
      <c r="BB34" s="16">
        <f t="shared" si="5"/>
        <v>36.83</v>
      </c>
      <c r="BC34" s="16">
        <f t="shared" si="6"/>
        <v>36.83</v>
      </c>
      <c r="BD34" s="17">
        <f t="shared" si="7"/>
        <v>100</v>
      </c>
      <c r="BE34" s="16">
        <f t="shared" si="8"/>
        <v>32</v>
      </c>
      <c r="BF34" s="16">
        <f t="shared" si="9"/>
        <v>32</v>
      </c>
      <c r="BG34" s="17">
        <f t="shared" si="24"/>
        <v>33.333333333333329</v>
      </c>
      <c r="BH34" s="17">
        <f t="shared" si="25"/>
        <v>45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37.08</v>
      </c>
      <c r="BO34" s="18">
        <f t="shared" si="15"/>
        <v>41.05</v>
      </c>
    </row>
    <row r="35" spans="1:67">
      <c r="A35" s="19">
        <v>42048</v>
      </c>
      <c r="B35" s="7" t="s">
        <v>58</v>
      </c>
      <c r="C35" s="1">
        <v>30</v>
      </c>
      <c r="D35" s="11" t="s">
        <v>30</v>
      </c>
      <c r="E35" s="21">
        <v>38.1</v>
      </c>
      <c r="F35" s="27">
        <v>38.1</v>
      </c>
      <c r="G35" s="22">
        <v>38.9</v>
      </c>
      <c r="H35" s="27">
        <v>38.9</v>
      </c>
      <c r="I35" s="22">
        <v>39.9</v>
      </c>
      <c r="J35" s="27">
        <v>39.9</v>
      </c>
      <c r="K35" s="10">
        <v>3</v>
      </c>
      <c r="L35" s="13">
        <f t="shared" si="16"/>
        <v>3</v>
      </c>
      <c r="M35" s="9">
        <f t="shared" si="17"/>
        <v>100</v>
      </c>
      <c r="N35" s="23">
        <v>45</v>
      </c>
      <c r="O35" s="27">
        <v>45</v>
      </c>
      <c r="P35" s="21">
        <v>45</v>
      </c>
      <c r="Q35" s="28">
        <v>45</v>
      </c>
      <c r="R35" s="23">
        <v>38</v>
      </c>
      <c r="S35" s="27">
        <v>38</v>
      </c>
      <c r="T35" s="10">
        <v>3</v>
      </c>
      <c r="U35" s="13">
        <f t="shared" si="0"/>
        <v>3</v>
      </c>
      <c r="V35" s="9">
        <f t="shared" si="18"/>
        <v>100</v>
      </c>
      <c r="W35" s="23" t="s">
        <v>59</v>
      </c>
      <c r="X35" s="27" t="s">
        <v>59</v>
      </c>
      <c r="Y35" s="23">
        <v>39</v>
      </c>
      <c r="Z35" s="27">
        <v>39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54</v>
      </c>
      <c r="AG35" s="27">
        <v>54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38.97</v>
      </c>
      <c r="AZ35" s="16">
        <f t="shared" si="3"/>
        <v>38.97</v>
      </c>
      <c r="BA35" s="17">
        <f t="shared" si="4"/>
        <v>100</v>
      </c>
      <c r="BB35" s="16">
        <f t="shared" si="5"/>
        <v>42.67</v>
      </c>
      <c r="BC35" s="16">
        <f t="shared" si="6"/>
        <v>42.67</v>
      </c>
      <c r="BD35" s="17">
        <f t="shared" si="7"/>
        <v>100</v>
      </c>
      <c r="BE35" s="16">
        <f t="shared" si="8"/>
        <v>39</v>
      </c>
      <c r="BF35" s="16">
        <f t="shared" si="9"/>
        <v>39</v>
      </c>
      <c r="BG35" s="17">
        <f t="shared" si="24"/>
        <v>33.333333333333329</v>
      </c>
      <c r="BH35" s="17">
        <f t="shared" si="25"/>
        <v>54</v>
      </c>
      <c r="BI35" s="17">
        <f t="shared" si="25"/>
        <v>54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43.66</v>
      </c>
      <c r="BO35" s="18">
        <f t="shared" si="15"/>
        <v>43.66</v>
      </c>
    </row>
    <row r="36" spans="1:67">
      <c r="A36" s="19">
        <v>42048</v>
      </c>
      <c r="B36" s="7" t="s">
        <v>58</v>
      </c>
      <c r="C36" s="1">
        <v>31</v>
      </c>
      <c r="D36" s="11" t="s">
        <v>31</v>
      </c>
      <c r="E36" s="21">
        <v>35.200000000000003</v>
      </c>
      <c r="F36" s="27">
        <v>61.2</v>
      </c>
      <c r="G36" s="22">
        <v>34.4</v>
      </c>
      <c r="H36" s="27">
        <v>34.4</v>
      </c>
      <c r="I36" s="22">
        <v>20.7</v>
      </c>
      <c r="J36" s="27">
        <v>49.3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30</v>
      </c>
      <c r="Q36" s="28">
        <v>30</v>
      </c>
      <c r="R36" s="23">
        <v>30</v>
      </c>
      <c r="S36" s="27">
        <v>30</v>
      </c>
      <c r="T36" s="10">
        <v>3</v>
      </c>
      <c r="U36" s="13">
        <f t="shared" si="0"/>
        <v>3</v>
      </c>
      <c r="V36" s="9">
        <f t="shared" si="18"/>
        <v>100</v>
      </c>
      <c r="W36" s="23">
        <v>32</v>
      </c>
      <c r="X36" s="27">
        <v>32</v>
      </c>
      <c r="Y36" s="23">
        <v>32</v>
      </c>
      <c r="Z36" s="27">
        <v>32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35</v>
      </c>
      <c r="AG36" s="27">
        <v>35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30.1</v>
      </c>
      <c r="AZ36" s="16">
        <f t="shared" si="3"/>
        <v>48.3</v>
      </c>
      <c r="BA36" s="17">
        <f t="shared" si="4"/>
        <v>100</v>
      </c>
      <c r="BB36" s="16">
        <f t="shared" si="5"/>
        <v>31.67</v>
      </c>
      <c r="BC36" s="16">
        <f t="shared" si="6"/>
        <v>31.67</v>
      </c>
      <c r="BD36" s="17">
        <f t="shared" si="7"/>
        <v>100</v>
      </c>
      <c r="BE36" s="16">
        <f t="shared" si="8"/>
        <v>32</v>
      </c>
      <c r="BF36" s="16">
        <f t="shared" si="9"/>
        <v>32</v>
      </c>
      <c r="BG36" s="17">
        <f t="shared" si="24"/>
        <v>66.666666666666657</v>
      </c>
      <c r="BH36" s="17">
        <f t="shared" si="25"/>
        <v>35</v>
      </c>
      <c r="BI36" s="17">
        <f t="shared" si="25"/>
        <v>35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32.19</v>
      </c>
      <c r="BO36" s="18">
        <f t="shared" si="15"/>
        <v>36.74</v>
      </c>
    </row>
    <row r="37" spans="1:67">
      <c r="A37" s="19">
        <v>42048</v>
      </c>
      <c r="B37" s="7" t="s">
        <v>58</v>
      </c>
      <c r="C37" s="1">
        <v>32</v>
      </c>
      <c r="D37" s="11" t="s">
        <v>32</v>
      </c>
      <c r="E37" s="21">
        <v>164.3</v>
      </c>
      <c r="F37" s="27">
        <v>188.4</v>
      </c>
      <c r="G37" s="22">
        <v>193</v>
      </c>
      <c r="H37" s="27">
        <v>193</v>
      </c>
      <c r="I37" s="22">
        <v>189.9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156</v>
      </c>
      <c r="Q37" s="28">
        <v>180</v>
      </c>
      <c r="R37" s="23">
        <v>189</v>
      </c>
      <c r="S37" s="27">
        <v>189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201</v>
      </c>
      <c r="X37" s="27">
        <v>201</v>
      </c>
      <c r="Y37" s="23">
        <v>189</v>
      </c>
      <c r="Z37" s="27">
        <v>189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215</v>
      </c>
      <c r="AG37" s="27">
        <v>215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182.4</v>
      </c>
      <c r="AZ37" s="16">
        <f t="shared" si="3"/>
        <v>190.43</v>
      </c>
      <c r="BA37" s="17">
        <f t="shared" si="4"/>
        <v>100</v>
      </c>
      <c r="BB37" s="16">
        <f t="shared" si="5"/>
        <v>172.5</v>
      </c>
      <c r="BC37" s="16">
        <f t="shared" si="6"/>
        <v>184.5</v>
      </c>
      <c r="BD37" s="17">
        <f t="shared" si="7"/>
        <v>66.666666666666657</v>
      </c>
      <c r="BE37" s="16">
        <f t="shared" si="8"/>
        <v>195</v>
      </c>
      <c r="BF37" s="16">
        <f t="shared" si="9"/>
        <v>195</v>
      </c>
      <c r="BG37" s="17">
        <f t="shared" si="24"/>
        <v>66.666666666666657</v>
      </c>
      <c r="BH37" s="17">
        <f t="shared" si="25"/>
        <v>215</v>
      </c>
      <c r="BI37" s="17">
        <f t="shared" si="25"/>
        <v>215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191.23</v>
      </c>
      <c r="BO37" s="18">
        <f t="shared" si="15"/>
        <v>196.23</v>
      </c>
    </row>
    <row r="38" spans="1:67">
      <c r="A38" s="19">
        <v>42048</v>
      </c>
      <c r="B38" s="7" t="s">
        <v>58</v>
      </c>
      <c r="C38" s="1">
        <v>33</v>
      </c>
      <c r="D38" s="11" t="s">
        <v>33</v>
      </c>
      <c r="E38" s="21">
        <v>170</v>
      </c>
      <c r="F38" s="27">
        <v>170</v>
      </c>
      <c r="G38" s="22">
        <v>179</v>
      </c>
      <c r="H38" s="27">
        <v>179</v>
      </c>
      <c r="I38" s="22">
        <v>170</v>
      </c>
      <c r="J38" s="27">
        <v>310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198</v>
      </c>
      <c r="Q38" s="28">
        <v>220</v>
      </c>
      <c r="R38" s="23">
        <v>258</v>
      </c>
      <c r="S38" s="27">
        <v>258</v>
      </c>
      <c r="T38" s="10">
        <v>3</v>
      </c>
      <c r="U38" s="13">
        <f t="shared" si="0"/>
        <v>2</v>
      </c>
      <c r="V38" s="9">
        <f t="shared" si="18"/>
        <v>66.666666666666657</v>
      </c>
      <c r="W38" s="23" t="s">
        <v>59</v>
      </c>
      <c r="X38" s="27" t="s">
        <v>59</v>
      </c>
      <c r="Y38" s="23">
        <v>135</v>
      </c>
      <c r="Z38" s="27">
        <v>155</v>
      </c>
      <c r="AA38" s="23" t="s">
        <v>59</v>
      </c>
      <c r="AB38" s="27" t="s">
        <v>59</v>
      </c>
      <c r="AC38" s="10">
        <v>3</v>
      </c>
      <c r="AD38" s="13">
        <f t="shared" si="1"/>
        <v>1</v>
      </c>
      <c r="AE38" s="9">
        <f t="shared" si="19"/>
        <v>33.333333333333329</v>
      </c>
      <c r="AF38" s="23">
        <v>186</v>
      </c>
      <c r="AG38" s="27">
        <v>186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173</v>
      </c>
      <c r="AZ38" s="16">
        <f t="shared" si="3"/>
        <v>219.67</v>
      </c>
      <c r="BA38" s="17">
        <f t="shared" si="4"/>
        <v>100</v>
      </c>
      <c r="BB38" s="16">
        <f t="shared" si="5"/>
        <v>228</v>
      </c>
      <c r="BC38" s="16">
        <f t="shared" si="6"/>
        <v>239</v>
      </c>
      <c r="BD38" s="17">
        <f t="shared" si="7"/>
        <v>66.666666666666657</v>
      </c>
      <c r="BE38" s="16">
        <f t="shared" si="8"/>
        <v>135</v>
      </c>
      <c r="BF38" s="16">
        <f t="shared" si="9"/>
        <v>155</v>
      </c>
      <c r="BG38" s="17">
        <f t="shared" si="24"/>
        <v>33.333333333333329</v>
      </c>
      <c r="BH38" s="17">
        <f t="shared" si="25"/>
        <v>186</v>
      </c>
      <c r="BI38" s="17">
        <f t="shared" si="25"/>
        <v>186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180.5</v>
      </c>
      <c r="BO38" s="18">
        <f t="shared" si="15"/>
        <v>199.92</v>
      </c>
    </row>
    <row r="39" spans="1:67">
      <c r="A39" s="19">
        <v>42048</v>
      </c>
      <c r="B39" s="7" t="s">
        <v>58</v>
      </c>
      <c r="C39" s="1">
        <v>34</v>
      </c>
      <c r="D39" s="11" t="s">
        <v>34</v>
      </c>
      <c r="E39" s="21">
        <v>160.5</v>
      </c>
      <c r="F39" s="27">
        <v>160.5</v>
      </c>
      <c r="G39" s="22">
        <v>144.9</v>
      </c>
      <c r="H39" s="27">
        <v>144.9</v>
      </c>
      <c r="I39" s="22">
        <v>209</v>
      </c>
      <c r="J39" s="27">
        <v>261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198</v>
      </c>
      <c r="Q39" s="28">
        <v>198</v>
      </c>
      <c r="R39" s="23">
        <v>180</v>
      </c>
      <c r="S39" s="27">
        <v>180</v>
      </c>
      <c r="T39" s="10">
        <v>3</v>
      </c>
      <c r="U39" s="13">
        <f t="shared" si="0"/>
        <v>2</v>
      </c>
      <c r="V39" s="9">
        <f t="shared" si="18"/>
        <v>66.666666666666657</v>
      </c>
      <c r="W39" s="23">
        <v>210</v>
      </c>
      <c r="X39" s="27">
        <v>210</v>
      </c>
      <c r="Y39" s="23">
        <v>199</v>
      </c>
      <c r="Z39" s="27">
        <v>199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171.47</v>
      </c>
      <c r="AZ39" s="16">
        <f t="shared" si="3"/>
        <v>188.8</v>
      </c>
      <c r="BA39" s="17">
        <f t="shared" si="4"/>
        <v>100</v>
      </c>
      <c r="BB39" s="16">
        <f t="shared" si="5"/>
        <v>189</v>
      </c>
      <c r="BC39" s="16">
        <f t="shared" si="6"/>
        <v>189</v>
      </c>
      <c r="BD39" s="17">
        <f t="shared" si="7"/>
        <v>66.666666666666657</v>
      </c>
      <c r="BE39" s="16">
        <f t="shared" si="8"/>
        <v>204.5</v>
      </c>
      <c r="BF39" s="16">
        <f t="shared" si="9"/>
        <v>204.5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188.32</v>
      </c>
      <c r="BO39" s="18">
        <f t="shared" si="15"/>
        <v>194.1</v>
      </c>
    </row>
    <row r="40" spans="1:67">
      <c r="A40" s="19">
        <v>42048</v>
      </c>
      <c r="B40" s="7" t="s">
        <v>58</v>
      </c>
      <c r="C40" s="1">
        <v>35</v>
      </c>
      <c r="D40" s="11" t="s">
        <v>35</v>
      </c>
      <c r="E40" s="21">
        <v>66.400000000000006</v>
      </c>
      <c r="F40" s="27">
        <v>91.9</v>
      </c>
      <c r="G40" s="22">
        <v>79.900000000000006</v>
      </c>
      <c r="H40" s="27">
        <v>79.900000000000006</v>
      </c>
      <c r="I40" s="22">
        <v>79.900000000000006</v>
      </c>
      <c r="J40" s="27">
        <v>111.4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84.78</v>
      </c>
      <c r="Q40" s="28">
        <v>84.78</v>
      </c>
      <c r="R40" s="23">
        <v>72</v>
      </c>
      <c r="S40" s="27">
        <v>72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70</v>
      </c>
      <c r="X40" s="27">
        <v>84</v>
      </c>
      <c r="Y40" s="23">
        <v>59</v>
      </c>
      <c r="Z40" s="27">
        <v>89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97</v>
      </c>
      <c r="AG40" s="27">
        <v>97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75.400000000000006</v>
      </c>
      <c r="AZ40" s="16">
        <f t="shared" si="3"/>
        <v>94.4</v>
      </c>
      <c r="BA40" s="17">
        <f t="shared" si="4"/>
        <v>100</v>
      </c>
      <c r="BB40" s="16">
        <f t="shared" si="5"/>
        <v>78.39</v>
      </c>
      <c r="BC40" s="16">
        <f t="shared" si="6"/>
        <v>78.39</v>
      </c>
      <c r="BD40" s="17">
        <f t="shared" si="7"/>
        <v>66.666666666666657</v>
      </c>
      <c r="BE40" s="16">
        <f t="shared" si="8"/>
        <v>64.5</v>
      </c>
      <c r="BF40" s="16">
        <f t="shared" si="9"/>
        <v>86.5</v>
      </c>
      <c r="BG40" s="17">
        <f t="shared" si="24"/>
        <v>66.666666666666657</v>
      </c>
      <c r="BH40" s="17">
        <f t="shared" si="25"/>
        <v>97</v>
      </c>
      <c r="BI40" s="17">
        <f t="shared" si="25"/>
        <v>97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78.819999999999993</v>
      </c>
      <c r="BO40" s="18">
        <f t="shared" si="15"/>
        <v>89.07</v>
      </c>
    </row>
    <row r="41" spans="1:67">
      <c r="A41" s="19">
        <v>42048</v>
      </c>
      <c r="B41" s="7" t="s">
        <v>58</v>
      </c>
      <c r="C41" s="1">
        <v>36</v>
      </c>
      <c r="D41" s="11" t="s">
        <v>36</v>
      </c>
      <c r="E41" s="21">
        <v>70.7</v>
      </c>
      <c r="F41" s="27">
        <v>70.7</v>
      </c>
      <c r="G41" s="22">
        <v>87.3</v>
      </c>
      <c r="H41" s="27">
        <v>87.3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116</v>
      </c>
      <c r="S41" s="27">
        <v>116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79</v>
      </c>
      <c r="Z41" s="27">
        <v>79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91</v>
      </c>
      <c r="AG41" s="27">
        <v>91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79</v>
      </c>
      <c r="AZ41" s="16">
        <f t="shared" si="3"/>
        <v>79</v>
      </c>
      <c r="BA41" s="17">
        <f t="shared" si="4"/>
        <v>66.666666666666657</v>
      </c>
      <c r="BB41" s="16">
        <f t="shared" si="5"/>
        <v>116</v>
      </c>
      <c r="BC41" s="16">
        <f t="shared" si="6"/>
        <v>116</v>
      </c>
      <c r="BD41" s="17">
        <f t="shared" si="7"/>
        <v>33.333333333333329</v>
      </c>
      <c r="BE41" s="16">
        <f t="shared" si="8"/>
        <v>79</v>
      </c>
      <c r="BF41" s="16">
        <f t="shared" si="9"/>
        <v>79</v>
      </c>
      <c r="BG41" s="17">
        <f t="shared" si="24"/>
        <v>33.333333333333329</v>
      </c>
      <c r="BH41" s="17">
        <f t="shared" si="25"/>
        <v>91</v>
      </c>
      <c r="BI41" s="17">
        <f t="shared" si="25"/>
        <v>91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91.25</v>
      </c>
      <c r="BO41" s="18">
        <f t="shared" si="15"/>
        <v>91.25</v>
      </c>
    </row>
    <row r="42" spans="1:67">
      <c r="A42" s="19">
        <v>42048</v>
      </c>
      <c r="B42" s="7" t="s">
        <v>58</v>
      </c>
      <c r="C42" s="1">
        <v>37</v>
      </c>
      <c r="D42" s="11" t="s">
        <v>37</v>
      </c>
      <c r="E42" s="21">
        <v>255.5</v>
      </c>
      <c r="F42" s="27">
        <v>255.5</v>
      </c>
      <c r="G42" s="22">
        <v>229.9</v>
      </c>
      <c r="H42" s="27">
        <v>229.9</v>
      </c>
      <c r="I42" s="22">
        <v>179.2</v>
      </c>
      <c r="J42" s="27">
        <v>179.2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347</v>
      </c>
      <c r="S42" s="27">
        <v>347</v>
      </c>
      <c r="T42" s="10">
        <v>3</v>
      </c>
      <c r="U42" s="13">
        <f t="shared" si="0"/>
        <v>1</v>
      </c>
      <c r="V42" s="9">
        <f t="shared" si="18"/>
        <v>33.333333333333329</v>
      </c>
      <c r="W42" s="23">
        <v>185</v>
      </c>
      <c r="X42" s="27">
        <v>185</v>
      </c>
      <c r="Y42" s="23">
        <v>179</v>
      </c>
      <c r="Z42" s="27">
        <v>299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221.53</v>
      </c>
      <c r="AZ42" s="16">
        <f t="shared" si="3"/>
        <v>221.53</v>
      </c>
      <c r="BA42" s="17">
        <f t="shared" si="4"/>
        <v>100</v>
      </c>
      <c r="BB42" s="16">
        <f t="shared" si="5"/>
        <v>347</v>
      </c>
      <c r="BC42" s="16">
        <f t="shared" si="6"/>
        <v>347</v>
      </c>
      <c r="BD42" s="17">
        <f t="shared" si="7"/>
        <v>33.333333333333329</v>
      </c>
      <c r="BE42" s="16">
        <f t="shared" si="8"/>
        <v>182</v>
      </c>
      <c r="BF42" s="16">
        <f t="shared" si="9"/>
        <v>242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250.18</v>
      </c>
      <c r="BO42" s="18">
        <f t="shared" si="15"/>
        <v>270.18</v>
      </c>
    </row>
    <row r="43" spans="1:67">
      <c r="A43" s="19">
        <v>42048</v>
      </c>
      <c r="B43" s="7" t="s">
        <v>58</v>
      </c>
      <c r="C43" s="1">
        <v>38</v>
      </c>
      <c r="D43" s="11" t="s">
        <v>38</v>
      </c>
      <c r="E43" s="21">
        <v>58.4</v>
      </c>
      <c r="F43" s="27">
        <v>58.4</v>
      </c>
      <c r="G43" s="22">
        <v>49.9</v>
      </c>
      <c r="H43" s="27">
        <v>49.9</v>
      </c>
      <c r="I43" s="22">
        <v>62.5</v>
      </c>
      <c r="J43" s="27">
        <v>62.5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84</v>
      </c>
      <c r="Q43" s="28">
        <v>84</v>
      </c>
      <c r="R43" s="23">
        <v>76</v>
      </c>
      <c r="S43" s="27">
        <v>76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71</v>
      </c>
      <c r="X43" s="27">
        <v>71</v>
      </c>
      <c r="Y43" s="23">
        <v>69</v>
      </c>
      <c r="Z43" s="27">
        <v>69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56.93</v>
      </c>
      <c r="AZ43" s="16">
        <f t="shared" si="3"/>
        <v>56.93</v>
      </c>
      <c r="BA43" s="17">
        <f t="shared" si="4"/>
        <v>100</v>
      </c>
      <c r="BB43" s="16">
        <f t="shared" si="5"/>
        <v>80</v>
      </c>
      <c r="BC43" s="16">
        <f t="shared" si="6"/>
        <v>80</v>
      </c>
      <c r="BD43" s="17">
        <f t="shared" si="7"/>
        <v>66.666666666666657</v>
      </c>
      <c r="BE43" s="16">
        <f t="shared" si="8"/>
        <v>70</v>
      </c>
      <c r="BF43" s="16">
        <f t="shared" si="9"/>
        <v>70</v>
      </c>
      <c r="BG43" s="17">
        <f t="shared" si="24"/>
        <v>66.666666666666657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68.98</v>
      </c>
      <c r="BO43" s="18">
        <f t="shared" si="15"/>
        <v>68.98</v>
      </c>
    </row>
    <row r="44" spans="1:67">
      <c r="A44" s="19">
        <v>42048</v>
      </c>
      <c r="B44" s="7" t="s">
        <v>58</v>
      </c>
      <c r="C44" s="1">
        <v>39</v>
      </c>
      <c r="D44" s="11" t="s">
        <v>39</v>
      </c>
      <c r="E44" s="21">
        <v>61.6</v>
      </c>
      <c r="F44" s="27">
        <v>122.8</v>
      </c>
      <c r="G44" s="22">
        <v>99.9</v>
      </c>
      <c r="H44" s="27">
        <v>99.9</v>
      </c>
      <c r="I44" s="22">
        <v>74.900000000000006</v>
      </c>
      <c r="J44" s="27">
        <v>89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102</v>
      </c>
      <c r="Q44" s="28">
        <v>102</v>
      </c>
      <c r="R44" s="23">
        <v>155</v>
      </c>
      <c r="S44" s="27">
        <v>155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135</v>
      </c>
      <c r="X44" s="27">
        <v>135</v>
      </c>
      <c r="Y44" s="23">
        <v>92</v>
      </c>
      <c r="Z44" s="27">
        <v>115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81</v>
      </c>
      <c r="AG44" s="27">
        <v>81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78.8</v>
      </c>
      <c r="AZ44" s="16">
        <f t="shared" si="3"/>
        <v>103.9</v>
      </c>
      <c r="BA44" s="17">
        <f t="shared" si="4"/>
        <v>100</v>
      </c>
      <c r="BB44" s="16">
        <f t="shared" si="5"/>
        <v>128.5</v>
      </c>
      <c r="BC44" s="16">
        <f t="shared" si="6"/>
        <v>128.5</v>
      </c>
      <c r="BD44" s="17">
        <f t="shared" si="7"/>
        <v>66.666666666666657</v>
      </c>
      <c r="BE44" s="16">
        <f t="shared" si="8"/>
        <v>113.5</v>
      </c>
      <c r="BF44" s="16">
        <f t="shared" si="9"/>
        <v>125</v>
      </c>
      <c r="BG44" s="17">
        <f t="shared" si="24"/>
        <v>66.666666666666657</v>
      </c>
      <c r="BH44" s="17">
        <f t="shared" si="25"/>
        <v>81</v>
      </c>
      <c r="BI44" s="17">
        <f t="shared" si="25"/>
        <v>81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100.45</v>
      </c>
      <c r="BO44" s="18">
        <f t="shared" si="15"/>
        <v>109.6</v>
      </c>
    </row>
    <row r="45" spans="1:67">
      <c r="A45" s="19">
        <v>42048</v>
      </c>
      <c r="B45" s="7" t="s">
        <v>58</v>
      </c>
      <c r="C45" s="1">
        <v>40</v>
      </c>
      <c r="D45" s="11" t="s">
        <v>40</v>
      </c>
      <c r="E45" s="21">
        <v>59.3</v>
      </c>
      <c r="F45" s="27">
        <v>59.3</v>
      </c>
      <c r="G45" s="22">
        <v>62.63</v>
      </c>
      <c r="H45" s="27">
        <v>93.9</v>
      </c>
      <c r="I45" s="22">
        <v>55.62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65</v>
      </c>
      <c r="Q45" s="28">
        <v>70</v>
      </c>
      <c r="R45" s="23">
        <v>64</v>
      </c>
      <c r="S45" s="27">
        <v>64</v>
      </c>
      <c r="T45" s="10">
        <v>3</v>
      </c>
      <c r="U45" s="13">
        <f t="shared" si="0"/>
        <v>3</v>
      </c>
      <c r="V45" s="9">
        <f t="shared" si="18"/>
        <v>100</v>
      </c>
      <c r="W45" s="23" t="s">
        <v>59</v>
      </c>
      <c r="X45" s="27" t="s">
        <v>59</v>
      </c>
      <c r="Y45" s="23">
        <v>65</v>
      </c>
      <c r="Z45" s="27">
        <v>65</v>
      </c>
      <c r="AA45" s="23" t="s">
        <v>59</v>
      </c>
      <c r="AB45" s="27" t="s">
        <v>59</v>
      </c>
      <c r="AC45" s="10">
        <v>3</v>
      </c>
      <c r="AD45" s="13">
        <f t="shared" si="1"/>
        <v>1</v>
      </c>
      <c r="AE45" s="9">
        <f t="shared" si="19"/>
        <v>33.333333333333329</v>
      </c>
      <c r="AF45" s="23">
        <v>67</v>
      </c>
      <c r="AG45" s="27">
        <v>67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59.18</v>
      </c>
      <c r="AZ45" s="16">
        <f t="shared" si="3"/>
        <v>69.61</v>
      </c>
      <c r="BA45" s="17">
        <f t="shared" si="4"/>
        <v>100</v>
      </c>
      <c r="BB45" s="16">
        <f t="shared" si="5"/>
        <v>64.67</v>
      </c>
      <c r="BC45" s="16">
        <f t="shared" si="6"/>
        <v>66.33</v>
      </c>
      <c r="BD45" s="17">
        <f t="shared" si="7"/>
        <v>100</v>
      </c>
      <c r="BE45" s="16">
        <f t="shared" si="8"/>
        <v>65</v>
      </c>
      <c r="BF45" s="16">
        <f t="shared" si="9"/>
        <v>65</v>
      </c>
      <c r="BG45" s="17">
        <f t="shared" si="24"/>
        <v>33.333333333333329</v>
      </c>
      <c r="BH45" s="17">
        <f t="shared" si="25"/>
        <v>67</v>
      </c>
      <c r="BI45" s="17">
        <f t="shared" si="25"/>
        <v>67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63.96</v>
      </c>
      <c r="BO45" s="18">
        <f t="shared" si="15"/>
        <v>66.989999999999995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E3:BG3"/>
    <mergeCell ref="BN3:BO3"/>
    <mergeCell ref="BK3:BM3"/>
    <mergeCell ref="BK4:BL4"/>
    <mergeCell ref="BN4:BO4"/>
    <mergeCell ref="BM4:BM5"/>
    <mergeCell ref="BH3:BJ3"/>
    <mergeCell ref="BJ4:BJ5"/>
    <mergeCell ref="N4:O4"/>
    <mergeCell ref="AJ4:AK4"/>
    <mergeCell ref="AH4:AI4"/>
    <mergeCell ref="T4:V4"/>
    <mergeCell ref="BH4:BI4"/>
    <mergeCell ref="BG4:BG5"/>
    <mergeCell ref="A3:A5"/>
    <mergeCell ref="D3:D5"/>
    <mergeCell ref="C3:C5"/>
    <mergeCell ref="B3:B5"/>
    <mergeCell ref="BE4:BF4"/>
    <mergeCell ref="E4:F4"/>
    <mergeCell ref="AS4:AT4"/>
    <mergeCell ref="W4:X4"/>
    <mergeCell ref="AN4:AO4"/>
    <mergeCell ref="AC4:AE4"/>
    <mergeCell ref="AU1:AW1"/>
    <mergeCell ref="C2:AW2"/>
    <mergeCell ref="E3:M3"/>
    <mergeCell ref="N3:V3"/>
    <mergeCell ref="AS3:AW3"/>
    <mergeCell ref="W3:AE3"/>
    <mergeCell ref="AF3:AR3"/>
    <mergeCell ref="G4:H4"/>
    <mergeCell ref="I4:J4"/>
    <mergeCell ref="AP4:AR4"/>
    <mergeCell ref="AF4:AG4"/>
    <mergeCell ref="AL4:AM4"/>
    <mergeCell ref="AA4:AB4"/>
    <mergeCell ref="Y4:Z4"/>
    <mergeCell ref="P4:Q4"/>
    <mergeCell ref="R4:S4"/>
    <mergeCell ref="K4:M4"/>
    <mergeCell ref="AU4:AW4"/>
    <mergeCell ref="AY4:AZ4"/>
    <mergeCell ref="BB4:BC4"/>
    <mergeCell ref="BB3:BD3"/>
    <mergeCell ref="BD4:BD5"/>
    <mergeCell ref="AY3:BA3"/>
    <mergeCell ref="BA4:BA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2015-02-13T10:47:48Z</dcterms:modified>
</cp:coreProperties>
</file>