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<sst xmlns="http://schemas.openxmlformats.org/spreadsheetml/2006/main" count="422" uniqueCount="84">
  <si>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</si>
  <si>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</si>
  <si>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</si>
  <si>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</si>
  <si>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</si>
  <si>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</si>
  <si>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</si>
  <si>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</si>
  <si>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</si>
  <si>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</si>
  <si>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</si>
  <si>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</si>
  <si>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</si>
  <si>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</si>
  <si>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</si>
  <si>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</si>
  <si>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</si>
  <si>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</si>
  <si>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</si>
  <si>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</si>
  <si>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</si>
  <si>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</si>
  <si>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</si>
  <si>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</si>
  <si>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</si>
  <si>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</si>
  <si>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</si>
  <si>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</si>
  <si>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</si>
  <si>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</si>
  <si>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</si>
  <si>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</si>
  <si>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</si>
  <si>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</si>
  <si>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</si>
  <si>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</si>
  <si>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</si>
  <si>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</si>
  <si>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</si>
  <si>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</si>
  <si>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</si>
  <si>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</si>
  <si>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</si>
  <si>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</si>
  <si>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</si>
  <si>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</si>
  <si>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</si>
  <si>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</si>
  <si>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</si>
  <si>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</si>
  <si>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</si>
  <si>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</si>
  <si>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</si>
  <si>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</si>
  <si>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</si>
  <si>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</si>
  <si>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</si>
  <si>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</si>
  <si>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</si>
  <si>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</si>
  <si>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</si>
  <si>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</si>
  <si>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</si>
  <si>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</si>
  <si>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</si>
  <si>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</si>
  <si>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</si>
  <si>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</si>
  <si>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</si>
  <si>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</si>
  <si>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</si>
  <si>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</si>
  <si>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</si>
  <si>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</si>
  <si>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</si>
  <si>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</si>
  <si>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</si>
  <si>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</si>
  <si>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</si>
  <si>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</si>
  <si>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</si>
  <si>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</si>
  <si>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</si>
  <si>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25.12.2014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</si>
</sst>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2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Y5" sqref="Y5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9" t="s">
        <v>4</v>
      </c>
      <c r="AV1" s="39"/>
      <c r="AW1" s="39"/>
    </row>
    <row r="2" spans="1:67" ht="30" customHeight="1">
      <c r="C2" s="40" t="s">
        <v>83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30" t="s">
        <v>41</v>
      </c>
      <c r="B3" s="33" t="s">
        <v>48</v>
      </c>
      <c r="C3" s="33" t="s">
        <v>47</v>
      </c>
      <c r="D3" s="33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43" t="s">
        <v>60</v>
      </c>
      <c r="AZ3" s="44"/>
      <c r="BA3" s="45"/>
      <c r="BB3" s="43" t="s">
        <v>61</v>
      </c>
      <c r="BC3" s="44"/>
      <c r="BD3" s="45"/>
      <c r="BE3" s="43" t="s">
        <v>62</v>
      </c>
      <c r="BF3" s="44"/>
      <c r="BG3" s="45"/>
      <c r="BH3" s="43" t="s">
        <v>63</v>
      </c>
      <c r="BI3" s="44"/>
      <c r="BJ3" s="45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1"/>
      <c r="B4" s="34"/>
      <c r="C4" s="34"/>
      <c r="D4" s="34"/>
      <c r="E4" s="28" t="s">
        <v>76</v>
      </c>
      <c r="F4" s="29"/>
      <c r="G4" s="28" t="s">
        <v>70</v>
      </c>
      <c r="H4" s="29"/>
      <c r="I4" s="28" t="s">
        <v>75</v>
      </c>
      <c r="J4" s="29"/>
      <c r="K4" s="36" t="s">
        <v>56</v>
      </c>
      <c r="L4" s="37"/>
      <c r="M4" s="38"/>
      <c r="N4" s="28" t="s">
        <v>79</v>
      </c>
      <c r="O4" s="29"/>
      <c r="P4" s="28" t="s">
        <v>71</v>
      </c>
      <c r="Q4" s="29"/>
      <c r="R4" s="28" t="s">
        <v>82</v>
      </c>
      <c r="S4" s="29"/>
      <c r="T4" s="36" t="s">
        <v>56</v>
      </c>
      <c r="U4" s="37"/>
      <c r="V4" s="38"/>
      <c r="W4" s="28" t="s">
        <v>72</v>
      </c>
      <c r="X4" s="29"/>
      <c r="Y4" s="28" t="s">
        <v>80</v>
      </c>
      <c r="Z4" s="29"/>
      <c r="AA4" s="28" t="s">
        <v>73</v>
      </c>
      <c r="AB4" s="29"/>
      <c r="AC4" s="36" t="s">
        <v>56</v>
      </c>
      <c r="AD4" s="37"/>
      <c r="AE4" s="38"/>
      <c r="AF4" s="28" t="s">
        <v>81</v>
      </c>
      <c r="AG4" s="29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28" t="s">
        <v>74</v>
      </c>
      <c r="AT4" s="29"/>
      <c r="AU4" s="36" t="s">
        <v>56</v>
      </c>
      <c r="AV4" s="37"/>
      <c r="AW4" s="38"/>
      <c r="AY4" s="43" t="s">
        <v>66</v>
      </c>
      <c r="AZ4" s="45"/>
      <c r="BA4" s="41" t="s">
        <v>67</v>
      </c>
      <c r="BB4" s="43" t="s">
        <v>66</v>
      </c>
      <c r="BC4" s="45"/>
      <c r="BD4" s="41" t="s">
        <v>67</v>
      </c>
      <c r="BE4" s="43" t="s">
        <v>66</v>
      </c>
      <c r="BF4" s="45"/>
      <c r="BG4" s="41" t="s">
        <v>67</v>
      </c>
      <c r="BH4" s="43" t="s">
        <v>66</v>
      </c>
      <c r="BI4" s="45"/>
      <c r="BJ4" s="41" t="s">
        <v>67</v>
      </c>
      <c r="BK4" s="43" t="s">
        <v>66</v>
      </c>
      <c r="BL4" s="45"/>
      <c r="BM4" s="41" t="s">
        <v>67</v>
      </c>
      <c r="BN4" s="43" t="s">
        <v>66</v>
      </c>
      <c r="BO4" s="45"/>
    </row>
    <row r="5" spans="1:67" ht="38.25">
      <c r="A5" s="32"/>
      <c r="B5" s="35"/>
      <c r="C5" s="35"/>
      <c r="D5" s="34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2"/>
      <c r="BB5" s="15" t="s">
        <v>68</v>
      </c>
      <c r="BC5" s="15" t="s">
        <v>69</v>
      </c>
      <c r="BD5" s="42"/>
      <c r="BE5" s="15" t="s">
        <v>68</v>
      </c>
      <c r="BF5" s="15" t="s">
        <v>69</v>
      </c>
      <c r="BG5" s="42"/>
      <c r="BH5" s="15" t="s">
        <v>68</v>
      </c>
      <c r="BI5" s="15" t="s">
        <v>69</v>
      </c>
      <c r="BJ5" s="42"/>
      <c r="BK5" s="15" t="s">
        <v>68</v>
      </c>
      <c r="BL5" s="15" t="s">
        <v>69</v>
      </c>
      <c r="BM5" s="42"/>
      <c r="BN5" s="15" t="s">
        <v>68</v>
      </c>
      <c r="BO5" s="15" t="s">
        <v>69</v>
      </c>
    </row>
    <row r="6" spans="1:67">
      <c r="A6" s="19">
        <v>41998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23.4</v>
      </c>
      <c r="H6" s="27">
        <v>34.200000000000003</v>
      </c>
      <c r="I6" s="22">
        <v>32.5</v>
      </c>
      <c r="J6" s="27">
        <v>49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34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26.5</v>
      </c>
      <c r="X6" s="27">
        <v>35</v>
      </c>
      <c r="Y6" s="23">
        <v>22</v>
      </c>
      <c r="Z6" s="27">
        <v>34</v>
      </c>
      <c r="AA6" s="23">
        <v>32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28.5</v>
      </c>
      <c r="AG6" s="27">
        <v>30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25.05</v>
      </c>
      <c r="AZ6" s="16">
        <f t="shared" ref="AZ6:AZ45" si="3">IF(SUM(F6,H6,J6)=0,"",ROUND(AVERAGE(F6,H6,J6),2))</f>
        <v>37.380000000000003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33.630000000000003</v>
      </c>
      <c r="BD6" s="17">
        <f t="shared" ref="BD6:BD45" si="7">V6</f>
        <v>100</v>
      </c>
      <c r="BE6" s="16">
        <f t="shared" ref="BE6:BE45" si="8">IF(SUM(W6,Y6,AA6)=0,"",ROUND(AVERAGE(W6,Y6,AA6),2))</f>
        <v>26.83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28.5</v>
      </c>
      <c r="BI6" s="17">
        <f>IF(SUM(AG6,AI6,AK6,AM6,AO6)=0,"",AVERAGE(AG6,AI6,AK6,AM6,AO6))</f>
        <v>30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26.19</v>
      </c>
      <c r="BO6" s="18">
        <f t="shared" ref="BO6:BO45" si="15">ROUND(AVERAGE(AZ6,BC6,BF6,BI6,BL6),2)</f>
        <v>33.75</v>
      </c>
    </row>
    <row r="7" spans="1:67">
      <c r="A7" s="19">
        <v>41998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41.5</v>
      </c>
      <c r="H7" s="27">
        <v>41.5</v>
      </c>
      <c r="I7" s="22">
        <v>32.5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53.33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46.66</v>
      </c>
      <c r="X7" s="27">
        <v>76.67</v>
      </c>
      <c r="Y7" s="23">
        <v>53.33</v>
      </c>
      <c r="Z7" s="27">
        <v>64.44</v>
      </c>
      <c r="AA7" s="23">
        <v>49</v>
      </c>
      <c r="AB7" s="27">
        <v>53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48</v>
      </c>
      <c r="AG7" s="27">
        <v>59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38.630000000000003</v>
      </c>
      <c r="AZ7" s="16">
        <f t="shared" si="3"/>
        <v>56.76</v>
      </c>
      <c r="BA7" s="17">
        <f t="shared" si="4"/>
        <v>100</v>
      </c>
      <c r="BB7" s="16">
        <f t="shared" si="5"/>
        <v>39.630000000000003</v>
      </c>
      <c r="BC7" s="16">
        <f t="shared" si="6"/>
        <v>51.94</v>
      </c>
      <c r="BD7" s="17">
        <f t="shared" si="7"/>
        <v>100</v>
      </c>
      <c r="BE7" s="16">
        <f t="shared" si="8"/>
        <v>49.66</v>
      </c>
      <c r="BF7" s="16">
        <f t="shared" si="9"/>
        <v>64.7</v>
      </c>
      <c r="BG7" s="17">
        <f t="shared" ref="BG7:BG45" si="24">AE7</f>
        <v>100</v>
      </c>
      <c r="BH7" s="17">
        <f t="shared" ref="BH7:BI45" si="25">IF(SUM(AF7,AH7,AJ7,AL7,AN7)=0,"",AVERAGE(AF7,AH7,AJ7,AL7,AN7))</f>
        <v>48</v>
      </c>
      <c r="BI7" s="17">
        <f t="shared" si="25"/>
        <v>59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43.98</v>
      </c>
      <c r="BO7" s="18">
        <f t="shared" si="15"/>
        <v>58.1</v>
      </c>
    </row>
    <row r="8" spans="1:67">
      <c r="A8" s="19">
        <v>41998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64.44</v>
      </c>
      <c r="H8" s="27">
        <v>74.88</v>
      </c>
      <c r="I8" s="22">
        <v>57.9</v>
      </c>
      <c r="J8" s="27">
        <v>57.9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66.66</v>
      </c>
      <c r="X8" s="27">
        <v>66.66</v>
      </c>
      <c r="Y8" s="23">
        <v>71.11</v>
      </c>
      <c r="Z8" s="27">
        <v>71.11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65</v>
      </c>
      <c r="AG8" s="27">
        <v>65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63.82</v>
      </c>
      <c r="AZ8" s="16">
        <f t="shared" si="3"/>
        <v>67.3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68.89</v>
      </c>
      <c r="BF8" s="16">
        <f t="shared" si="9"/>
        <v>68.89</v>
      </c>
      <c r="BG8" s="17">
        <f t="shared" si="24"/>
        <v>66.666666666666657</v>
      </c>
      <c r="BH8" s="17">
        <f t="shared" si="25"/>
        <v>65</v>
      </c>
      <c r="BI8" s="17">
        <f t="shared" si="25"/>
        <v>65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66.260000000000005</v>
      </c>
      <c r="BO8" s="18">
        <f t="shared" si="15"/>
        <v>67.13</v>
      </c>
    </row>
    <row r="9" spans="1:67">
      <c r="A9" s="19">
        <v>41998</v>
      </c>
      <c r="B9" s="7" t="s">
        <v>58</v>
      </c>
      <c r="C9" s="1">
        <v>4</v>
      </c>
      <c r="D9" s="11" t="s">
        <v>8</v>
      </c>
      <c r="E9" s="21">
        <v>28.75</v>
      </c>
      <c r="F9" s="27">
        <v>139.80000000000001</v>
      </c>
      <c r="G9" s="22">
        <v>34.950000000000003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33</v>
      </c>
      <c r="X9" s="27">
        <v>45.55</v>
      </c>
      <c r="Y9" s="23">
        <v>34</v>
      </c>
      <c r="Z9" s="27">
        <v>34</v>
      </c>
      <c r="AA9" s="23">
        <v>33</v>
      </c>
      <c r="AB9" s="27">
        <v>36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31.2</v>
      </c>
      <c r="AZ9" s="16">
        <f t="shared" si="3"/>
        <v>114.59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33.33</v>
      </c>
      <c r="BF9" s="16">
        <f t="shared" si="9"/>
        <v>38.520000000000003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32.33</v>
      </c>
      <c r="BO9" s="18">
        <f t="shared" si="15"/>
        <v>73.11</v>
      </c>
    </row>
    <row r="10" spans="1:67">
      <c r="A10" s="19">
        <v>41998</v>
      </c>
      <c r="B10" s="7" t="s">
        <v>58</v>
      </c>
      <c r="C10" s="1">
        <v>5</v>
      </c>
      <c r="D10" s="11" t="s">
        <v>9</v>
      </c>
      <c r="E10" s="21">
        <v>40.9</v>
      </c>
      <c r="F10" s="27">
        <v>79.900000000000006</v>
      </c>
      <c r="G10" s="22">
        <v>66.56</v>
      </c>
      <c r="H10" s="27">
        <v>78.900000000000006</v>
      </c>
      <c r="I10" s="22">
        <v>54.9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64.44</v>
      </c>
      <c r="O10" s="27">
        <v>74.44</v>
      </c>
      <c r="P10" s="23">
        <v>56.66</v>
      </c>
      <c r="Q10" s="27">
        <v>76.8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78</v>
      </c>
      <c r="Y10" s="23">
        <v>44</v>
      </c>
      <c r="Z10" s="27">
        <v>81</v>
      </c>
      <c r="AA10" s="23">
        <v>54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54.12</v>
      </c>
      <c r="AZ10" s="16">
        <f t="shared" si="3"/>
        <v>80.37</v>
      </c>
      <c r="BA10" s="17">
        <f t="shared" si="4"/>
        <v>100</v>
      </c>
      <c r="BB10" s="16">
        <f t="shared" si="5"/>
        <v>54.81</v>
      </c>
      <c r="BC10" s="16">
        <f t="shared" si="6"/>
        <v>72.75</v>
      </c>
      <c r="BD10" s="17">
        <f t="shared" si="7"/>
        <v>100</v>
      </c>
      <c r="BE10" s="16">
        <f t="shared" si="8"/>
        <v>47.88</v>
      </c>
      <c r="BF10" s="16">
        <f t="shared" si="9"/>
        <v>76.33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54.62</v>
      </c>
      <c r="BO10" s="18">
        <f t="shared" si="15"/>
        <v>74.86</v>
      </c>
    </row>
    <row r="11" spans="1:67">
      <c r="A11" s="19">
        <v>41998</v>
      </c>
      <c r="B11" s="7" t="s">
        <v>58</v>
      </c>
      <c r="C11" s="1">
        <v>6</v>
      </c>
      <c r="D11" s="11" t="s">
        <v>10</v>
      </c>
      <c r="E11" s="21">
        <v>38.29</v>
      </c>
      <c r="F11" s="27">
        <v>46.58</v>
      </c>
      <c r="G11" s="22">
        <v>48.8</v>
      </c>
      <c r="H11" s="27">
        <v>48.9</v>
      </c>
      <c r="I11" s="22">
        <v>43.08</v>
      </c>
      <c r="J11" s="27">
        <v>43.22</v>
      </c>
      <c r="K11" s="10">
        <v>3</v>
      </c>
      <c r="L11" s="13">
        <f t="shared" si="16"/>
        <v>3</v>
      </c>
      <c r="M11" s="9">
        <f t="shared" si="17"/>
        <v>100</v>
      </c>
      <c r="N11" s="23">
        <v>48</v>
      </c>
      <c r="O11" s="27">
        <v>48</v>
      </c>
      <c r="P11" s="23">
        <v>39.6</v>
      </c>
      <c r="Q11" s="27">
        <v>39.6</v>
      </c>
      <c r="R11" s="23">
        <v>39</v>
      </c>
      <c r="S11" s="27">
        <v>39</v>
      </c>
      <c r="T11" s="10">
        <v>3</v>
      </c>
      <c r="U11" s="13">
        <f t="shared" si="0"/>
        <v>3</v>
      </c>
      <c r="V11" s="9">
        <f t="shared" si="18"/>
        <v>100</v>
      </c>
      <c r="W11" s="23">
        <v>44</v>
      </c>
      <c r="X11" s="27">
        <v>44</v>
      </c>
      <c r="Y11" s="23">
        <v>42</v>
      </c>
      <c r="Z11" s="27">
        <v>42</v>
      </c>
      <c r="AA11" s="23">
        <v>39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43.39</v>
      </c>
      <c r="AZ11" s="16">
        <f t="shared" si="3"/>
        <v>46.23</v>
      </c>
      <c r="BA11" s="17">
        <f t="shared" si="4"/>
        <v>100</v>
      </c>
      <c r="BB11" s="16">
        <f t="shared" si="5"/>
        <v>42.2</v>
      </c>
      <c r="BC11" s="16">
        <f t="shared" si="6"/>
        <v>42.2</v>
      </c>
      <c r="BD11" s="17">
        <f t="shared" si="7"/>
        <v>100</v>
      </c>
      <c r="BE11" s="16">
        <f t="shared" si="8"/>
        <v>41.67</v>
      </c>
      <c r="BF11" s="16">
        <f t="shared" si="9"/>
        <v>41.67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42.57</v>
      </c>
      <c r="BO11" s="18">
        <f t="shared" si="15"/>
        <v>43.28</v>
      </c>
    </row>
    <row r="12" spans="1:67">
      <c r="A12" s="19">
        <v>41998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7.6</v>
      </c>
      <c r="H12" s="27">
        <v>7.6</v>
      </c>
      <c r="I12" s="22">
        <v>10.8</v>
      </c>
      <c r="J12" s="27">
        <v>10.8</v>
      </c>
      <c r="K12" s="10">
        <v>3</v>
      </c>
      <c r="L12" s="13">
        <f t="shared" si="16"/>
        <v>3</v>
      </c>
      <c r="M12" s="9">
        <f t="shared" si="17"/>
        <v>100</v>
      </c>
      <c r="N12" s="23">
        <v>18.5</v>
      </c>
      <c r="O12" s="27">
        <v>18.5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13</v>
      </c>
      <c r="Z12" s="27">
        <v>13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8.77</v>
      </c>
      <c r="AZ12" s="16">
        <f t="shared" si="3"/>
        <v>8.77</v>
      </c>
      <c r="BA12" s="17">
        <f t="shared" si="4"/>
        <v>100</v>
      </c>
      <c r="BB12" s="16">
        <f t="shared" si="5"/>
        <v>13.83</v>
      </c>
      <c r="BC12" s="16">
        <f t="shared" si="6"/>
        <v>13.83</v>
      </c>
      <c r="BD12" s="17">
        <f t="shared" si="7"/>
        <v>100</v>
      </c>
      <c r="BE12" s="16">
        <f t="shared" si="8"/>
        <v>13.33</v>
      </c>
      <c r="BF12" s="16">
        <f t="shared" si="9"/>
        <v>13.33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12.23</v>
      </c>
      <c r="BO12" s="18">
        <f t="shared" si="15"/>
        <v>12.23</v>
      </c>
    </row>
    <row r="13" spans="1:67">
      <c r="A13" s="19">
        <v>41998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360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345</v>
      </c>
      <c r="BC13" s="16">
        <f t="shared" si="6"/>
        <v>600</v>
      </c>
      <c r="BD13" s="17">
        <f t="shared" si="7"/>
        <v>66.666666666666657</v>
      </c>
      <c r="BE13" s="16">
        <f t="shared" si="8"/>
        <v>260</v>
      </c>
      <c r="BF13" s="16">
        <f t="shared" si="9"/>
        <v>659.33</v>
      </c>
      <c r="BG13" s="17">
        <f t="shared" si="24"/>
        <v>100</v>
      </c>
      <c r="BH13" s="17">
        <f t="shared" si="25"/>
        <v>250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313.33</v>
      </c>
      <c r="BO13" s="18">
        <f t="shared" si="15"/>
        <v>636.83000000000004</v>
      </c>
    </row>
    <row r="14" spans="1:67">
      <c r="A14" s="19">
        <v>41998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86.1</v>
      </c>
      <c r="Q14" s="27">
        <v>86.1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50</v>
      </c>
      <c r="Z14" s="27">
        <v>50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74.05</v>
      </c>
      <c r="BC14" s="16">
        <f t="shared" si="6"/>
        <v>74.05</v>
      </c>
      <c r="BD14" s="17">
        <f t="shared" si="7"/>
        <v>66.666666666666657</v>
      </c>
      <c r="BE14" s="16">
        <f t="shared" si="8"/>
        <v>47</v>
      </c>
      <c r="BF14" s="16">
        <f t="shared" si="9"/>
        <v>47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54.5</v>
      </c>
      <c r="BO14" s="18">
        <f t="shared" si="15"/>
        <v>59.41</v>
      </c>
    </row>
    <row r="15" spans="1:67">
      <c r="A15" s="19">
        <v>41998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335</v>
      </c>
      <c r="P15" s="23">
        <v>216</v>
      </c>
      <c r="Q15" s="27">
        <v>329.9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304</v>
      </c>
      <c r="Y15" s="23">
        <v>155</v>
      </c>
      <c r="Z15" s="27">
        <v>308</v>
      </c>
      <c r="AA15" s="23">
        <v>247</v>
      </c>
      <c r="AB15" s="27">
        <v>344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238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198</v>
      </c>
      <c r="BC15" s="16">
        <f t="shared" si="6"/>
        <v>311.97000000000003</v>
      </c>
      <c r="BD15" s="17">
        <f t="shared" si="7"/>
        <v>100</v>
      </c>
      <c r="BE15" s="16">
        <f t="shared" si="8"/>
        <v>184</v>
      </c>
      <c r="BF15" s="16">
        <f t="shared" si="9"/>
        <v>318.67</v>
      </c>
      <c r="BG15" s="17">
        <f t="shared" si="24"/>
        <v>100</v>
      </c>
      <c r="BH15" s="17">
        <f t="shared" si="25"/>
        <v>168</v>
      </c>
      <c r="BI15" s="17">
        <f t="shared" si="25"/>
        <v>238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177.32</v>
      </c>
      <c r="BO15" s="18">
        <f t="shared" si="15"/>
        <v>299.44</v>
      </c>
    </row>
    <row r="16" spans="1:67">
      <c r="A16" s="19">
        <v>41998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3">
        <v>337</v>
      </c>
      <c r="Q16" s="27">
        <v>425</v>
      </c>
      <c r="R16" s="23">
        <v>173</v>
      </c>
      <c r="S16" s="27">
        <v>314</v>
      </c>
      <c r="T16" s="10">
        <v>3</v>
      </c>
      <c r="U16" s="13">
        <f t="shared" si="0"/>
        <v>3</v>
      </c>
      <c r="V16" s="9">
        <f t="shared" si="18"/>
        <v>100</v>
      </c>
      <c r="W16" s="23">
        <v>226</v>
      </c>
      <c r="X16" s="27">
        <v>414</v>
      </c>
      <c r="Y16" s="23">
        <v>303</v>
      </c>
      <c r="Z16" s="27">
        <v>451</v>
      </c>
      <c r="AA16" s="23">
        <v>323</v>
      </c>
      <c r="AB16" s="27">
        <v>370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288</v>
      </c>
      <c r="AG16" s="27">
        <v>319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272.67</v>
      </c>
      <c r="BC16" s="16">
        <f t="shared" si="6"/>
        <v>384</v>
      </c>
      <c r="BD16" s="17">
        <f t="shared" si="7"/>
        <v>100</v>
      </c>
      <c r="BE16" s="16">
        <f t="shared" si="8"/>
        <v>284</v>
      </c>
      <c r="BF16" s="16">
        <f t="shared" si="9"/>
        <v>411.67</v>
      </c>
      <c r="BG16" s="17">
        <f t="shared" si="24"/>
        <v>100</v>
      </c>
      <c r="BH16" s="17">
        <f t="shared" si="25"/>
        <v>288</v>
      </c>
      <c r="BI16" s="17">
        <f t="shared" si="25"/>
        <v>319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273.35000000000002</v>
      </c>
      <c r="BO16" s="18">
        <f t="shared" si="15"/>
        <v>368.39</v>
      </c>
    </row>
    <row r="17" spans="1:67">
      <c r="A17" s="19">
        <v>41998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 t="s">
        <v>59</v>
      </c>
      <c r="S17" s="27" t="s">
        <v>59</v>
      </c>
      <c r="T17" s="10">
        <v>3</v>
      </c>
      <c r="U17" s="13">
        <f t="shared" si="0"/>
        <v>1</v>
      </c>
      <c r="V17" s="9">
        <f t="shared" si="18"/>
        <v>33.333333333333329</v>
      </c>
      <c r="W17" s="23">
        <v>605</v>
      </c>
      <c r="X17" s="27">
        <v>605</v>
      </c>
      <c r="Y17" s="23">
        <v>493</v>
      </c>
      <c r="Z17" s="27">
        <v>493</v>
      </c>
      <c r="AA17" s="23">
        <v>624</v>
      </c>
      <c r="AB17" s="27">
        <v>678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516.6</v>
      </c>
      <c r="BC17" s="16">
        <f t="shared" si="6"/>
        <v>516.6</v>
      </c>
      <c r="BD17" s="17">
        <f t="shared" si="7"/>
        <v>33.333333333333329</v>
      </c>
      <c r="BE17" s="16">
        <f t="shared" si="8"/>
        <v>574</v>
      </c>
      <c r="BF17" s="16">
        <f t="shared" si="9"/>
        <v>592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517.63</v>
      </c>
      <c r="BO17" s="18">
        <f t="shared" si="15"/>
        <v>630.35</v>
      </c>
    </row>
    <row r="18" spans="1:67">
      <c r="A18" s="19">
        <v>41998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 t="s">
        <v>59</v>
      </c>
      <c r="Q18" s="27" t="s">
        <v>78</v>
      </c>
      <c r="R18" s="23">
        <v>359</v>
      </c>
      <c r="S18" s="27">
        <v>359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359</v>
      </c>
      <c r="BC18" s="16">
        <f t="shared" si="6"/>
        <v>359</v>
      </c>
      <c r="BD18" s="17">
        <f t="shared" si="7"/>
        <v>33.333333333333329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333</v>
      </c>
      <c r="BO18" s="18">
        <f t="shared" si="15"/>
        <v>349.67</v>
      </c>
    </row>
    <row r="19" spans="1:67">
      <c r="A19" s="19">
        <v>41998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149.9</v>
      </c>
      <c r="J19" s="27">
        <v>399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3">
        <v>250</v>
      </c>
      <c r="Q19" s="27">
        <v>290</v>
      </c>
      <c r="R19" s="23">
        <v>219</v>
      </c>
      <c r="S19" s="27">
        <v>310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195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>
        <v>260</v>
      </c>
      <c r="AG19" s="27">
        <v>260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1</v>
      </c>
      <c r="AR19" s="9">
        <f t="shared" si="21"/>
        <v>100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149.9</v>
      </c>
      <c r="AZ19" s="16">
        <f t="shared" si="3"/>
        <v>399</v>
      </c>
      <c r="BA19" s="17">
        <f t="shared" si="4"/>
        <v>33.333333333333329</v>
      </c>
      <c r="BB19" s="16">
        <f t="shared" si="5"/>
        <v>234.5</v>
      </c>
      <c r="BC19" s="16">
        <f t="shared" si="6"/>
        <v>300</v>
      </c>
      <c r="BD19" s="17">
        <f t="shared" si="7"/>
        <v>66.666666666666657</v>
      </c>
      <c r="BE19" s="16">
        <f t="shared" si="8"/>
        <v>195</v>
      </c>
      <c r="BF19" s="16">
        <f t="shared" si="9"/>
        <v>340</v>
      </c>
      <c r="BG19" s="17">
        <f t="shared" si="24"/>
        <v>33.333333333333329</v>
      </c>
      <c r="BH19" s="17">
        <f t="shared" si="25"/>
        <v>260</v>
      </c>
      <c r="BI19" s="17">
        <f t="shared" si="25"/>
        <v>260</v>
      </c>
      <c r="BJ19" s="17">
        <f t="shared" si="10"/>
        <v>100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217.88</v>
      </c>
      <c r="BO19" s="18">
        <f t="shared" si="15"/>
        <v>323.8</v>
      </c>
    </row>
    <row r="20" spans="1:67">
      <c r="A20" s="19">
        <v>41998</v>
      </c>
      <c r="B20" s="7" t="s">
        <v>58</v>
      </c>
      <c r="C20" s="1">
        <v>15</v>
      </c>
      <c r="D20" s="11" t="s">
        <v>18</v>
      </c>
      <c r="E20" s="21">
        <v>100.8</v>
      </c>
      <c r="F20" s="27">
        <v>105</v>
      </c>
      <c r="G20" s="22">
        <v>115.9</v>
      </c>
      <c r="H20" s="27">
        <v>131.9</v>
      </c>
      <c r="I20" s="22">
        <v>142.1</v>
      </c>
      <c r="J20" s="27">
        <v>142.1</v>
      </c>
      <c r="K20" s="10">
        <v>3</v>
      </c>
      <c r="L20" s="13">
        <f t="shared" si="16"/>
        <v>3</v>
      </c>
      <c r="M20" s="9">
        <f t="shared" si="17"/>
        <v>100</v>
      </c>
      <c r="N20" s="23">
        <v>137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130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119.6</v>
      </c>
      <c r="AZ20" s="16">
        <f t="shared" si="3"/>
        <v>126.33</v>
      </c>
      <c r="BA20" s="17">
        <f t="shared" si="4"/>
        <v>100</v>
      </c>
      <c r="BB20" s="16">
        <f t="shared" si="5"/>
        <v>133.66999999999999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114.95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122.74</v>
      </c>
      <c r="BO20" s="18">
        <f t="shared" si="15"/>
        <v>125.87</v>
      </c>
    </row>
    <row r="21" spans="1:67">
      <c r="A21" s="19">
        <v>41998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52.5</v>
      </c>
      <c r="Q21" s="27">
        <v>155.19999999999999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48</v>
      </c>
      <c r="X21" s="27">
        <v>217</v>
      </c>
      <c r="Y21" s="23">
        <v>78</v>
      </c>
      <c r="Z21" s="27">
        <v>213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54</v>
      </c>
      <c r="AG21" s="27">
        <v>238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53.75</v>
      </c>
      <c r="BC21" s="16">
        <f t="shared" si="6"/>
        <v>192.6</v>
      </c>
      <c r="BD21" s="17">
        <f t="shared" si="7"/>
        <v>66.666666666666657</v>
      </c>
      <c r="BE21" s="16">
        <f t="shared" si="8"/>
        <v>63</v>
      </c>
      <c r="BF21" s="16">
        <f t="shared" si="9"/>
        <v>215</v>
      </c>
      <c r="BG21" s="17">
        <f t="shared" si="24"/>
        <v>66.666666666666657</v>
      </c>
      <c r="BH21" s="17">
        <f t="shared" si="25"/>
        <v>54</v>
      </c>
      <c r="BI21" s="17">
        <f t="shared" si="25"/>
        <v>238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54.37</v>
      </c>
      <c r="BO21" s="18">
        <f t="shared" si="15"/>
        <v>200.5</v>
      </c>
    </row>
    <row r="22" spans="1:67">
      <c r="A22" s="19">
        <v>41998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180.9</v>
      </c>
      <c r="Q22" s="27">
        <v>274.5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153</v>
      </c>
      <c r="X22" s="27">
        <v>420</v>
      </c>
      <c r="Y22" s="23">
        <v>156</v>
      </c>
      <c r="Z22" s="27">
        <v>169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255.45</v>
      </c>
      <c r="BC22" s="16">
        <f t="shared" si="6"/>
        <v>302.25</v>
      </c>
      <c r="BD22" s="17">
        <f t="shared" si="7"/>
        <v>66.666666666666657</v>
      </c>
      <c r="BE22" s="16">
        <f t="shared" si="8"/>
        <v>154.5</v>
      </c>
      <c r="BF22" s="16">
        <f t="shared" si="9"/>
        <v>294.5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230.09</v>
      </c>
      <c r="BO22" s="18">
        <f t="shared" si="15"/>
        <v>337.13</v>
      </c>
    </row>
    <row r="23" spans="1:67">
      <c r="A23" s="19">
        <v>41998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105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>
        <v>125</v>
      </c>
      <c r="AG23" s="27">
        <v>125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1</v>
      </c>
      <c r="AR23" s="9">
        <f t="shared" si="21"/>
        <v>100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105</v>
      </c>
      <c r="BF23" s="16">
        <f t="shared" si="9"/>
        <v>198.5</v>
      </c>
      <c r="BG23" s="17">
        <f t="shared" si="24"/>
        <v>66.666666666666657</v>
      </c>
      <c r="BH23" s="17">
        <f t="shared" si="25"/>
        <v>125</v>
      </c>
      <c r="BI23" s="17">
        <f t="shared" si="25"/>
        <v>125</v>
      </c>
      <c r="BJ23" s="17">
        <f t="shared" si="10"/>
        <v>100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117.97</v>
      </c>
      <c r="BO23" s="18">
        <f t="shared" si="15"/>
        <v>161.02000000000001</v>
      </c>
    </row>
    <row r="24" spans="1:67">
      <c r="A24" s="19">
        <v>41998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58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27</v>
      </c>
      <c r="Z24" s="27">
        <v>52</v>
      </c>
      <c r="AA24" s="23">
        <v>35</v>
      </c>
      <c r="AB24" s="27">
        <v>67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55</v>
      </c>
      <c r="BD24" s="17">
        <f t="shared" si="7"/>
        <v>66.666666666666657</v>
      </c>
      <c r="BE24" s="16">
        <f t="shared" si="8"/>
        <v>26.33</v>
      </c>
      <c r="BF24" s="16">
        <f t="shared" si="9"/>
        <v>67.33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20.78</v>
      </c>
      <c r="BO24" s="18">
        <f t="shared" si="15"/>
        <v>59.26</v>
      </c>
    </row>
    <row r="25" spans="1:67">
      <c r="A25" s="19">
        <v>41998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48.4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57.5</v>
      </c>
      <c r="Q25" s="27">
        <v>88.33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40.33</v>
      </c>
      <c r="AZ25" s="16">
        <f t="shared" si="3"/>
        <v>83.1</v>
      </c>
      <c r="BA25" s="17">
        <f t="shared" si="4"/>
        <v>100</v>
      </c>
      <c r="BB25" s="16">
        <f t="shared" si="5"/>
        <v>56.25</v>
      </c>
      <c r="BC25" s="16">
        <f t="shared" si="6"/>
        <v>74.17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58.02</v>
      </c>
      <c r="BO25" s="18">
        <f t="shared" si="15"/>
        <v>79.569999999999993</v>
      </c>
    </row>
    <row r="26" spans="1:67">
      <c r="A26" s="19">
        <v>41998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38.11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40.04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43.5</v>
      </c>
      <c r="BO26" s="18">
        <f t="shared" si="15"/>
        <v>50.43</v>
      </c>
    </row>
    <row r="27" spans="1:67">
      <c r="A27" s="19">
        <v>41998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39.89</v>
      </c>
      <c r="H27" s="27">
        <v>44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60.6</v>
      </c>
      <c r="R27" s="23">
        <v>45.56</v>
      </c>
      <c r="S27" s="27">
        <v>48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45</v>
      </c>
      <c r="Z27" s="27">
        <v>70.53</v>
      </c>
      <c r="AA27" s="23">
        <v>47</v>
      </c>
      <c r="AB27" s="27">
        <v>52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54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35.71</v>
      </c>
      <c r="AZ27" s="16">
        <f t="shared" si="3"/>
        <v>54.33</v>
      </c>
      <c r="BA27" s="17">
        <f t="shared" si="4"/>
        <v>100</v>
      </c>
      <c r="BB27" s="16">
        <f t="shared" si="5"/>
        <v>45.82</v>
      </c>
      <c r="BC27" s="16">
        <f t="shared" si="6"/>
        <v>52.87</v>
      </c>
      <c r="BD27" s="17">
        <f t="shared" si="7"/>
        <v>100</v>
      </c>
      <c r="BE27" s="16">
        <f t="shared" si="8"/>
        <v>46.33</v>
      </c>
      <c r="BF27" s="16">
        <f t="shared" si="9"/>
        <v>62.51</v>
      </c>
      <c r="BG27" s="17">
        <f t="shared" si="24"/>
        <v>100</v>
      </c>
      <c r="BH27" s="17">
        <f t="shared" si="25"/>
        <v>52</v>
      </c>
      <c r="BI27" s="17">
        <f t="shared" si="25"/>
        <v>54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47.97</v>
      </c>
      <c r="BO27" s="18">
        <f t="shared" si="15"/>
        <v>56.74</v>
      </c>
    </row>
    <row r="28" spans="1:67">
      <c r="A28" s="19">
        <v>41998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232.78</v>
      </c>
      <c r="H28" s="27">
        <v>257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201.56</v>
      </c>
      <c r="AZ28" s="16">
        <f t="shared" si="3"/>
        <v>299.74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202.88</v>
      </c>
      <c r="BO28" s="18">
        <f t="shared" si="15"/>
        <v>227.43</v>
      </c>
    </row>
    <row r="29" spans="1:67">
      <c r="A29" s="19">
        <v>41998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461.11</v>
      </c>
      <c r="H29" s="27">
        <v>519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415</v>
      </c>
      <c r="P29" s="23">
        <v>419.44</v>
      </c>
      <c r="Q29" s="27">
        <v>433.33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516.66</v>
      </c>
      <c r="Y29" s="23">
        <v>133.33000000000001</v>
      </c>
      <c r="Z29" s="27">
        <v>388.88</v>
      </c>
      <c r="AA29" s="23">
        <v>380</v>
      </c>
      <c r="AB29" s="27">
        <v>380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390.74</v>
      </c>
      <c r="AZ29" s="16">
        <f t="shared" si="3"/>
        <v>474.96</v>
      </c>
      <c r="BA29" s="17">
        <f t="shared" si="4"/>
        <v>100</v>
      </c>
      <c r="BB29" s="16">
        <f t="shared" si="5"/>
        <v>328.35</v>
      </c>
      <c r="BC29" s="16">
        <f t="shared" si="6"/>
        <v>416.11</v>
      </c>
      <c r="BD29" s="17">
        <f t="shared" si="7"/>
        <v>100</v>
      </c>
      <c r="BE29" s="16">
        <f t="shared" si="8"/>
        <v>244.44</v>
      </c>
      <c r="BF29" s="16">
        <f t="shared" si="9"/>
        <v>428.51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315.88</v>
      </c>
      <c r="BO29" s="18">
        <f t="shared" si="15"/>
        <v>404.9</v>
      </c>
    </row>
    <row r="30" spans="1:67">
      <c r="A30" s="19">
        <v>41998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 t="s">
        <v>59</v>
      </c>
      <c r="AG30" s="27" t="s">
        <v>59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0</v>
      </c>
      <c r="AR30" s="9">
        <f t="shared" si="21"/>
        <v>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 t="str">
        <f t="shared" si="25"/>
        <v/>
      </c>
      <c r="BI30" s="17" t="str">
        <f t="shared" si="25"/>
        <v/>
      </c>
      <c r="BJ30" s="17">
        <f t="shared" si="10"/>
        <v>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50.04</v>
      </c>
      <c r="BO30" s="18">
        <f t="shared" si="15"/>
        <v>55.8</v>
      </c>
    </row>
    <row r="31" spans="1:67">
      <c r="A31" s="19">
        <v>41998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122.25</v>
      </c>
      <c r="H31" s="27">
        <v>140.25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113.6</v>
      </c>
      <c r="Q31" s="27">
        <v>132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140</v>
      </c>
      <c r="AA31" s="23">
        <v>168.42</v>
      </c>
      <c r="AB31" s="27">
        <v>168.42</v>
      </c>
      <c r="AC31" s="10">
        <v>3</v>
      </c>
      <c r="AD31" s="13">
        <f t="shared" si="1"/>
        <v>3</v>
      </c>
      <c r="AE31" s="9">
        <f t="shared" si="19"/>
        <v>100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132.66999999999999</v>
      </c>
      <c r="AZ31" s="16">
        <f t="shared" si="3"/>
        <v>176.08</v>
      </c>
      <c r="BA31" s="17">
        <f t="shared" si="4"/>
        <v>100</v>
      </c>
      <c r="BB31" s="16">
        <f t="shared" si="5"/>
        <v>128.69999999999999</v>
      </c>
      <c r="BC31" s="16">
        <f t="shared" si="6"/>
        <v>134.83000000000001</v>
      </c>
      <c r="BD31" s="17">
        <f t="shared" si="7"/>
        <v>100</v>
      </c>
      <c r="BE31" s="16">
        <f t="shared" si="8"/>
        <v>132.81</v>
      </c>
      <c r="BF31" s="16">
        <f t="shared" si="9"/>
        <v>151.13999999999999</v>
      </c>
      <c r="BG31" s="17">
        <f t="shared" si="24"/>
        <v>100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131.38999999999999</v>
      </c>
      <c r="BO31" s="18">
        <f t="shared" si="15"/>
        <v>154.02000000000001</v>
      </c>
    </row>
    <row r="32" spans="1:67">
      <c r="A32" s="19">
        <v>41998</v>
      </c>
      <c r="B32" s="7" t="s">
        <v>58</v>
      </c>
      <c r="C32" s="1">
        <v>27</v>
      </c>
      <c r="D32" s="11" t="s">
        <v>27</v>
      </c>
      <c r="E32" s="21">
        <v>349.9</v>
      </c>
      <c r="F32" s="27">
        <v>509</v>
      </c>
      <c r="G32" s="22">
        <v>249</v>
      </c>
      <c r="H32" s="27">
        <v>379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286</v>
      </c>
      <c r="X32" s="27">
        <v>286</v>
      </c>
      <c r="Y32" s="23">
        <v>397</v>
      </c>
      <c r="Z32" s="27">
        <v>397</v>
      </c>
      <c r="AA32" s="23">
        <v>398</v>
      </c>
      <c r="AB32" s="27">
        <v>449</v>
      </c>
      <c r="AC32" s="10">
        <v>3</v>
      </c>
      <c r="AD32" s="13">
        <f t="shared" si="1"/>
        <v>3</v>
      </c>
      <c r="AE32" s="9">
        <f t="shared" si="19"/>
        <v>100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308.22000000000003</v>
      </c>
      <c r="AZ32" s="16">
        <f t="shared" si="3"/>
        <v>462.83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360.33</v>
      </c>
      <c r="BF32" s="16">
        <f t="shared" si="9"/>
        <v>377.33</v>
      </c>
      <c r="BG32" s="17">
        <f t="shared" si="24"/>
        <v>100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329.32</v>
      </c>
      <c r="BO32" s="18">
        <f t="shared" si="15"/>
        <v>376.64</v>
      </c>
    </row>
    <row r="33" spans="1:67">
      <c r="A33" s="19">
        <v>41998</v>
      </c>
      <c r="B33" s="7" t="s">
        <v>58</v>
      </c>
      <c r="C33" s="1">
        <v>28</v>
      </c>
      <c r="D33" s="11" t="s">
        <v>28</v>
      </c>
      <c r="E33" s="21">
        <v>23.3</v>
      </c>
      <c r="F33" s="27">
        <v>23.3</v>
      </c>
      <c r="G33" s="22">
        <v>24.8</v>
      </c>
      <c r="H33" s="27">
        <v>24.8</v>
      </c>
      <c r="I33" s="22">
        <v>28.9</v>
      </c>
      <c r="J33" s="27">
        <v>28.9</v>
      </c>
      <c r="K33" s="10">
        <v>3</v>
      </c>
      <c r="L33" s="13">
        <f t="shared" si="16"/>
        <v>3</v>
      </c>
      <c r="M33" s="9">
        <f t="shared" si="17"/>
        <v>100</v>
      </c>
      <c r="N33" s="23">
        <v>20</v>
      </c>
      <c r="O33" s="27">
        <v>20</v>
      </c>
      <c r="P33" s="23">
        <v>21</v>
      </c>
      <c r="Q33" s="27">
        <v>21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24</v>
      </c>
      <c r="Z33" s="27">
        <v>24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25.67</v>
      </c>
      <c r="AZ33" s="16">
        <f t="shared" si="3"/>
        <v>25.67</v>
      </c>
      <c r="BA33" s="17">
        <f t="shared" si="4"/>
        <v>100</v>
      </c>
      <c r="BB33" s="16">
        <f t="shared" si="5"/>
        <v>20.5</v>
      </c>
      <c r="BC33" s="16">
        <f t="shared" si="6"/>
        <v>20.5</v>
      </c>
      <c r="BD33" s="17">
        <f t="shared" si="7"/>
        <v>66.666666666666657</v>
      </c>
      <c r="BE33" s="16">
        <f t="shared" si="8"/>
        <v>23</v>
      </c>
      <c r="BF33" s="16">
        <f t="shared" si="9"/>
        <v>23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22.79</v>
      </c>
      <c r="BO33" s="18">
        <f t="shared" si="15"/>
        <v>22.79</v>
      </c>
    </row>
    <row r="34" spans="1:67">
      <c r="A34" s="19">
        <v>41998</v>
      </c>
      <c r="B34" s="7" t="s">
        <v>58</v>
      </c>
      <c r="C34" s="1">
        <v>29</v>
      </c>
      <c r="D34" s="11" t="s">
        <v>29</v>
      </c>
      <c r="E34" s="21">
        <v>23</v>
      </c>
      <c r="F34" s="27">
        <v>23</v>
      </c>
      <c r="G34" s="22">
        <v>21.3</v>
      </c>
      <c r="H34" s="27">
        <v>21.3</v>
      </c>
      <c r="I34" s="22">
        <v>23.7</v>
      </c>
      <c r="J34" s="27">
        <v>81.2</v>
      </c>
      <c r="K34" s="10">
        <v>3</v>
      </c>
      <c r="L34" s="13">
        <f t="shared" si="16"/>
        <v>3</v>
      </c>
      <c r="M34" s="9">
        <f t="shared" si="17"/>
        <v>100</v>
      </c>
      <c r="N34" s="23">
        <v>20</v>
      </c>
      <c r="O34" s="27">
        <v>20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23</v>
      </c>
      <c r="X34" s="27">
        <v>23</v>
      </c>
      <c r="Y34" s="23">
        <v>25</v>
      </c>
      <c r="Z34" s="27">
        <v>25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22.67</v>
      </c>
      <c r="AZ34" s="16">
        <f t="shared" si="3"/>
        <v>41.83</v>
      </c>
      <c r="BA34" s="17">
        <f t="shared" si="4"/>
        <v>100</v>
      </c>
      <c r="BB34" s="16">
        <f t="shared" si="5"/>
        <v>21</v>
      </c>
      <c r="BC34" s="16">
        <f t="shared" si="6"/>
        <v>21</v>
      </c>
      <c r="BD34" s="17">
        <f t="shared" si="7"/>
        <v>66.666666666666657</v>
      </c>
      <c r="BE34" s="16">
        <f t="shared" si="8"/>
        <v>24</v>
      </c>
      <c r="BF34" s="16">
        <f t="shared" si="9"/>
        <v>24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23.17</v>
      </c>
      <c r="BO34" s="18">
        <f t="shared" si="15"/>
        <v>27.96</v>
      </c>
    </row>
    <row r="35" spans="1:67">
      <c r="A35" s="19">
        <v>41998</v>
      </c>
      <c r="B35" s="7" t="s">
        <v>58</v>
      </c>
      <c r="C35" s="1">
        <v>30</v>
      </c>
      <c r="D35" s="11" t="s">
        <v>30</v>
      </c>
      <c r="E35" s="21">
        <v>24.4</v>
      </c>
      <c r="F35" s="27">
        <v>24.4</v>
      </c>
      <c r="G35" s="22">
        <v>29.9</v>
      </c>
      <c r="H35" s="27">
        <v>29.9</v>
      </c>
      <c r="I35" s="22">
        <v>29.9</v>
      </c>
      <c r="J35" s="27">
        <v>29.9</v>
      </c>
      <c r="K35" s="10">
        <v>3</v>
      </c>
      <c r="L35" s="13">
        <f t="shared" si="16"/>
        <v>3</v>
      </c>
      <c r="M35" s="9">
        <f t="shared" si="17"/>
        <v>100</v>
      </c>
      <c r="N35" s="23">
        <v>20</v>
      </c>
      <c r="O35" s="27">
        <v>20</v>
      </c>
      <c r="P35" s="23">
        <v>15</v>
      </c>
      <c r="Q35" s="27">
        <v>15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23</v>
      </c>
      <c r="X35" s="27">
        <v>23</v>
      </c>
      <c r="Y35" s="23">
        <v>28</v>
      </c>
      <c r="Z35" s="27">
        <v>28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27</v>
      </c>
      <c r="AG35" s="27">
        <v>27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28.07</v>
      </c>
      <c r="AZ35" s="16">
        <f t="shared" si="3"/>
        <v>28.07</v>
      </c>
      <c r="BA35" s="17">
        <f t="shared" si="4"/>
        <v>100</v>
      </c>
      <c r="BB35" s="16">
        <f t="shared" si="5"/>
        <v>17.5</v>
      </c>
      <c r="BC35" s="16">
        <f t="shared" si="6"/>
        <v>17.5</v>
      </c>
      <c r="BD35" s="17">
        <f t="shared" si="7"/>
        <v>66.666666666666657</v>
      </c>
      <c r="BE35" s="16">
        <f t="shared" si="8"/>
        <v>25.5</v>
      </c>
      <c r="BF35" s="16">
        <f t="shared" si="9"/>
        <v>25.5</v>
      </c>
      <c r="BG35" s="17">
        <f t="shared" si="24"/>
        <v>66.666666666666657</v>
      </c>
      <c r="BH35" s="17">
        <f t="shared" si="25"/>
        <v>27</v>
      </c>
      <c r="BI35" s="17">
        <f t="shared" si="25"/>
        <v>27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24.52</v>
      </c>
      <c r="BO35" s="18">
        <f t="shared" si="15"/>
        <v>24.52</v>
      </c>
    </row>
    <row r="36" spans="1:67">
      <c r="A36" s="19">
        <v>41998</v>
      </c>
      <c r="B36" s="7" t="s">
        <v>58</v>
      </c>
      <c r="C36" s="1">
        <v>31</v>
      </c>
      <c r="D36" s="11" t="s">
        <v>31</v>
      </c>
      <c r="E36" s="21">
        <v>19</v>
      </c>
      <c r="F36" s="27">
        <v>34</v>
      </c>
      <c r="G36" s="22">
        <v>20.3</v>
      </c>
      <c r="H36" s="27">
        <v>49.9</v>
      </c>
      <c r="I36" s="22">
        <v>19.8</v>
      </c>
      <c r="J36" s="27">
        <v>40</v>
      </c>
      <c r="K36" s="10">
        <v>3</v>
      </c>
      <c r="L36" s="13">
        <f t="shared" si="16"/>
        <v>3</v>
      </c>
      <c r="M36" s="9">
        <f t="shared" si="17"/>
        <v>100</v>
      </c>
      <c r="N36" s="23">
        <v>20</v>
      </c>
      <c r="O36" s="27">
        <v>20</v>
      </c>
      <c r="P36" s="23">
        <v>24</v>
      </c>
      <c r="Q36" s="27">
        <v>24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25</v>
      </c>
      <c r="Z36" s="27">
        <v>25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36</v>
      </c>
      <c r="AG36" s="27">
        <v>36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19.7</v>
      </c>
      <c r="AZ36" s="16">
        <f t="shared" si="3"/>
        <v>41.3</v>
      </c>
      <c r="BA36" s="17">
        <f t="shared" si="4"/>
        <v>100</v>
      </c>
      <c r="BB36" s="16">
        <f t="shared" si="5"/>
        <v>22</v>
      </c>
      <c r="BC36" s="16">
        <f t="shared" si="6"/>
        <v>22</v>
      </c>
      <c r="BD36" s="17">
        <f t="shared" si="7"/>
        <v>66.666666666666657</v>
      </c>
      <c r="BE36" s="16">
        <f t="shared" si="8"/>
        <v>25</v>
      </c>
      <c r="BF36" s="16">
        <f t="shared" si="9"/>
        <v>25</v>
      </c>
      <c r="BG36" s="17">
        <f t="shared" si="24"/>
        <v>33.333333333333329</v>
      </c>
      <c r="BH36" s="17">
        <f t="shared" si="25"/>
        <v>36</v>
      </c>
      <c r="BI36" s="17">
        <f t="shared" si="25"/>
        <v>36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25.68</v>
      </c>
      <c r="BO36" s="18">
        <f t="shared" si="15"/>
        <v>31.08</v>
      </c>
    </row>
    <row r="37" spans="1:67">
      <c r="A37" s="19">
        <v>41998</v>
      </c>
      <c r="B37" s="7" t="s">
        <v>58</v>
      </c>
      <c r="C37" s="1">
        <v>32</v>
      </c>
      <c r="D37" s="11" t="s">
        <v>32</v>
      </c>
      <c r="E37" s="21">
        <v>102.9</v>
      </c>
      <c r="F37" s="27">
        <v>155.5</v>
      </c>
      <c r="G37" s="22">
        <v>159</v>
      </c>
      <c r="H37" s="27">
        <v>159</v>
      </c>
      <c r="I37" s="22">
        <v>88.9</v>
      </c>
      <c r="J37" s="27">
        <v>166.33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156</v>
      </c>
      <c r="Q37" s="27">
        <v>156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 t="s">
        <v>59</v>
      </c>
      <c r="X37" s="27" t="s">
        <v>59</v>
      </c>
      <c r="Y37" s="23">
        <v>129</v>
      </c>
      <c r="Z37" s="27">
        <v>129</v>
      </c>
      <c r="AA37" s="23" t="s">
        <v>59</v>
      </c>
      <c r="AB37" s="27" t="s">
        <v>59</v>
      </c>
      <c r="AC37" s="10">
        <v>3</v>
      </c>
      <c r="AD37" s="13">
        <f t="shared" si="1"/>
        <v>1</v>
      </c>
      <c r="AE37" s="9">
        <f t="shared" si="19"/>
        <v>33.333333333333329</v>
      </c>
      <c r="AF37" s="23">
        <v>112</v>
      </c>
      <c r="AG37" s="27">
        <v>112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116.93</v>
      </c>
      <c r="AZ37" s="16">
        <f t="shared" si="3"/>
        <v>160.28</v>
      </c>
      <c r="BA37" s="17">
        <f t="shared" si="4"/>
        <v>100</v>
      </c>
      <c r="BB37" s="16">
        <f t="shared" si="5"/>
        <v>156</v>
      </c>
      <c r="BC37" s="16">
        <f t="shared" si="6"/>
        <v>156</v>
      </c>
      <c r="BD37" s="17">
        <f t="shared" si="7"/>
        <v>33.333333333333329</v>
      </c>
      <c r="BE37" s="16">
        <f t="shared" si="8"/>
        <v>129</v>
      </c>
      <c r="BF37" s="16">
        <f t="shared" si="9"/>
        <v>129</v>
      </c>
      <c r="BG37" s="17">
        <f t="shared" si="24"/>
        <v>33.333333333333329</v>
      </c>
      <c r="BH37" s="17">
        <f t="shared" si="25"/>
        <v>112</v>
      </c>
      <c r="BI37" s="17">
        <f t="shared" si="25"/>
        <v>112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128.47999999999999</v>
      </c>
      <c r="BO37" s="18">
        <f t="shared" si="15"/>
        <v>139.32</v>
      </c>
    </row>
    <row r="38" spans="1:67">
      <c r="A38" s="19">
        <v>41998</v>
      </c>
      <c r="B38" s="7" t="s">
        <v>58</v>
      </c>
      <c r="C38" s="1">
        <v>33</v>
      </c>
      <c r="D38" s="11" t="s">
        <v>33</v>
      </c>
      <c r="E38" s="21">
        <v>97.6</v>
      </c>
      <c r="F38" s="27">
        <v>97.6</v>
      </c>
      <c r="G38" s="22">
        <v>129.9</v>
      </c>
      <c r="H38" s="27">
        <v>129.9</v>
      </c>
      <c r="I38" s="22">
        <v>100.7</v>
      </c>
      <c r="J38" s="27">
        <v>191.7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70</v>
      </c>
      <c r="X38" s="27">
        <v>70</v>
      </c>
      <c r="Y38" s="23">
        <v>139</v>
      </c>
      <c r="Z38" s="27">
        <v>180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91</v>
      </c>
      <c r="AG38" s="27">
        <v>91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109.4</v>
      </c>
      <c r="AZ38" s="16">
        <f t="shared" si="3"/>
        <v>139.72999999999999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104.5</v>
      </c>
      <c r="BF38" s="16">
        <f t="shared" si="9"/>
        <v>125</v>
      </c>
      <c r="BG38" s="17">
        <f t="shared" si="24"/>
        <v>66.666666666666657</v>
      </c>
      <c r="BH38" s="17">
        <f t="shared" si="25"/>
        <v>91</v>
      </c>
      <c r="BI38" s="17">
        <f t="shared" si="25"/>
        <v>91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104.98</v>
      </c>
      <c r="BO38" s="18">
        <f t="shared" si="15"/>
        <v>117.68</v>
      </c>
    </row>
    <row r="39" spans="1:67">
      <c r="A39" s="19">
        <v>41998</v>
      </c>
      <c r="B39" s="7" t="s">
        <v>58</v>
      </c>
      <c r="C39" s="1">
        <v>34</v>
      </c>
      <c r="D39" s="11" t="s">
        <v>34</v>
      </c>
      <c r="E39" s="21">
        <v>98.9</v>
      </c>
      <c r="F39" s="27">
        <v>98.9</v>
      </c>
      <c r="G39" s="22">
        <v>129.9</v>
      </c>
      <c r="H39" s="27">
        <v>129.9</v>
      </c>
      <c r="I39" s="22">
        <v>117.2</v>
      </c>
      <c r="J39" s="27">
        <v>219.5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110</v>
      </c>
      <c r="Z39" s="27">
        <v>132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115.33</v>
      </c>
      <c r="AZ39" s="16">
        <f t="shared" si="3"/>
        <v>149.43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110</v>
      </c>
      <c r="BF39" s="16">
        <f t="shared" si="9"/>
        <v>132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112.67</v>
      </c>
      <c r="BO39" s="18">
        <f t="shared" si="15"/>
        <v>140.72</v>
      </c>
    </row>
    <row r="40" spans="1:67">
      <c r="A40" s="19">
        <v>41998</v>
      </c>
      <c r="B40" s="7" t="s">
        <v>58</v>
      </c>
      <c r="C40" s="1">
        <v>35</v>
      </c>
      <c r="D40" s="11" t="s">
        <v>35</v>
      </c>
      <c r="E40" s="21">
        <v>48.2</v>
      </c>
      <c r="F40" s="27">
        <v>96.5</v>
      </c>
      <c r="G40" s="22">
        <v>56.5</v>
      </c>
      <c r="H40" s="27">
        <v>79.900000000000006</v>
      </c>
      <c r="I40" s="22">
        <v>59.4</v>
      </c>
      <c r="J40" s="27">
        <v>84</v>
      </c>
      <c r="K40" s="10">
        <v>3</v>
      </c>
      <c r="L40" s="13">
        <f t="shared" si="16"/>
        <v>3</v>
      </c>
      <c r="M40" s="9">
        <f t="shared" si="17"/>
        <v>100</v>
      </c>
      <c r="N40" s="23">
        <v>75</v>
      </c>
      <c r="O40" s="27">
        <v>75</v>
      </c>
      <c r="P40" s="23">
        <v>70</v>
      </c>
      <c r="Q40" s="27">
        <v>90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65</v>
      </c>
      <c r="X40" s="27">
        <v>70</v>
      </c>
      <c r="Y40" s="23">
        <v>53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>
        <v>56</v>
      </c>
      <c r="AG40" s="27">
        <v>86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54.7</v>
      </c>
      <c r="AZ40" s="16">
        <f t="shared" si="3"/>
        <v>86.8</v>
      </c>
      <c r="BA40" s="17">
        <f t="shared" si="4"/>
        <v>100</v>
      </c>
      <c r="BB40" s="16">
        <f t="shared" si="5"/>
        <v>72.5</v>
      </c>
      <c r="BC40" s="16">
        <f t="shared" si="6"/>
        <v>82.5</v>
      </c>
      <c r="BD40" s="17">
        <f t="shared" si="7"/>
        <v>66.666666666666657</v>
      </c>
      <c r="BE40" s="16">
        <f t="shared" si="8"/>
        <v>59</v>
      </c>
      <c r="BF40" s="16">
        <f t="shared" si="9"/>
        <v>84.5</v>
      </c>
      <c r="BG40" s="17">
        <f t="shared" si="24"/>
        <v>66.666666666666657</v>
      </c>
      <c r="BH40" s="17">
        <f t="shared" si="25"/>
        <v>56</v>
      </c>
      <c r="BI40" s="17">
        <f t="shared" si="25"/>
        <v>86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60.55</v>
      </c>
      <c r="BO40" s="18">
        <f t="shared" si="15"/>
        <v>84.95</v>
      </c>
    </row>
    <row r="41" spans="1:67">
      <c r="A41" s="19">
        <v>41998</v>
      </c>
      <c r="B41" s="7" t="s">
        <v>58</v>
      </c>
      <c r="C41" s="1">
        <v>36</v>
      </c>
      <c r="D41" s="11" t="s">
        <v>36</v>
      </c>
      <c r="E41" s="21">
        <v>49.9</v>
      </c>
      <c r="F41" s="27">
        <v>49.9</v>
      </c>
      <c r="G41" s="22">
        <v>58.2</v>
      </c>
      <c r="H41" s="27">
        <v>58.2</v>
      </c>
      <c r="I41" s="22">
        <v>53.4</v>
      </c>
      <c r="J41" s="27">
        <v>53.4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58</v>
      </c>
      <c r="X41" s="27">
        <v>58</v>
      </c>
      <c r="Y41" s="23">
        <v>59.9</v>
      </c>
      <c r="Z41" s="27">
        <v>59.9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65</v>
      </c>
      <c r="AG41" s="27">
        <v>65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53.83</v>
      </c>
      <c r="AZ41" s="16">
        <f t="shared" si="3"/>
        <v>53.83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58.95</v>
      </c>
      <c r="BF41" s="16">
        <f t="shared" si="9"/>
        <v>58.95</v>
      </c>
      <c r="BG41" s="17">
        <f t="shared" si="24"/>
        <v>66.666666666666657</v>
      </c>
      <c r="BH41" s="17">
        <f t="shared" si="25"/>
        <v>65</v>
      </c>
      <c r="BI41" s="17">
        <f t="shared" si="25"/>
        <v>65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59.26</v>
      </c>
      <c r="BO41" s="18">
        <f t="shared" si="15"/>
        <v>59.26</v>
      </c>
    </row>
    <row r="42" spans="1:67">
      <c r="A42" s="19">
        <v>41998</v>
      </c>
      <c r="B42" s="7" t="s">
        <v>58</v>
      </c>
      <c r="C42" s="1">
        <v>37</v>
      </c>
      <c r="D42" s="11" t="s">
        <v>37</v>
      </c>
      <c r="E42" s="21">
        <v>85.4</v>
      </c>
      <c r="F42" s="27">
        <v>188.4</v>
      </c>
      <c r="G42" s="22">
        <v>79.900000000000006</v>
      </c>
      <c r="H42" s="27">
        <v>187</v>
      </c>
      <c r="I42" s="22" t="s">
        <v>59</v>
      </c>
      <c r="J42" s="27" t="s">
        <v>59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>
        <v>129</v>
      </c>
      <c r="Z42" s="27">
        <v>189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82.65</v>
      </c>
      <c r="AZ42" s="16">
        <f t="shared" si="3"/>
        <v>187.7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129</v>
      </c>
      <c r="BF42" s="16">
        <f t="shared" si="9"/>
        <v>189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105.83</v>
      </c>
      <c r="BO42" s="18">
        <f t="shared" si="15"/>
        <v>188.35</v>
      </c>
    </row>
    <row r="43" spans="1:67">
      <c r="A43" s="19">
        <v>41998</v>
      </c>
      <c r="B43" s="7" t="s">
        <v>58</v>
      </c>
      <c r="C43" s="1">
        <v>38</v>
      </c>
      <c r="D43" s="11" t="s">
        <v>38</v>
      </c>
      <c r="E43" s="21">
        <v>56</v>
      </c>
      <c r="F43" s="27">
        <v>56</v>
      </c>
      <c r="G43" s="22">
        <v>49.9</v>
      </c>
      <c r="H43" s="27">
        <v>49.9</v>
      </c>
      <c r="I43" s="22">
        <v>67.2</v>
      </c>
      <c r="J43" s="27">
        <v>67.2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57.7</v>
      </c>
      <c r="AZ43" s="16">
        <f t="shared" si="3"/>
        <v>57.7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61.68</v>
      </c>
      <c r="BO43" s="18">
        <f t="shared" si="15"/>
        <v>61.68</v>
      </c>
    </row>
    <row r="44" spans="1:67">
      <c r="A44" s="19">
        <v>41998</v>
      </c>
      <c r="B44" s="7" t="s">
        <v>58</v>
      </c>
      <c r="C44" s="1">
        <v>39</v>
      </c>
      <c r="D44" s="11" t="s">
        <v>39</v>
      </c>
      <c r="E44" s="21">
        <v>74</v>
      </c>
      <c r="F44" s="27">
        <v>86.4</v>
      </c>
      <c r="G44" s="22">
        <v>85</v>
      </c>
      <c r="H44" s="27">
        <v>109.9</v>
      </c>
      <c r="I44" s="22">
        <v>74.900000000000006</v>
      </c>
      <c r="J44" s="27">
        <v>74.900000000000006</v>
      </c>
      <c r="K44" s="10">
        <v>3</v>
      </c>
      <c r="L44" s="13">
        <f t="shared" si="16"/>
        <v>3</v>
      </c>
      <c r="M44" s="9">
        <f t="shared" si="17"/>
        <v>100</v>
      </c>
      <c r="N44" s="23">
        <v>110</v>
      </c>
      <c r="O44" s="27">
        <v>110</v>
      </c>
      <c r="P44" s="23">
        <v>125</v>
      </c>
      <c r="Q44" s="27">
        <v>125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115</v>
      </c>
      <c r="X44" s="27">
        <v>115</v>
      </c>
      <c r="Y44" s="23">
        <v>99</v>
      </c>
      <c r="Z44" s="27">
        <v>99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77.97</v>
      </c>
      <c r="AZ44" s="16">
        <f t="shared" si="3"/>
        <v>90.4</v>
      </c>
      <c r="BA44" s="17">
        <f t="shared" si="4"/>
        <v>100</v>
      </c>
      <c r="BB44" s="16">
        <f t="shared" si="5"/>
        <v>117.5</v>
      </c>
      <c r="BC44" s="16">
        <f t="shared" si="6"/>
        <v>117.5</v>
      </c>
      <c r="BD44" s="17">
        <f t="shared" si="7"/>
        <v>66.666666666666657</v>
      </c>
      <c r="BE44" s="16">
        <f t="shared" si="8"/>
        <v>107</v>
      </c>
      <c r="BF44" s="16">
        <f t="shared" si="9"/>
        <v>107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95.12</v>
      </c>
      <c r="BO44" s="18">
        <f t="shared" si="15"/>
        <v>98.23</v>
      </c>
    </row>
    <row r="45" spans="1:67">
      <c r="A45" s="19">
        <v>41998</v>
      </c>
      <c r="B45" s="7" t="s">
        <v>58</v>
      </c>
      <c r="C45" s="1">
        <v>40</v>
      </c>
      <c r="D45" s="11" t="s">
        <v>40</v>
      </c>
      <c r="E45" s="21">
        <v>57.1</v>
      </c>
      <c r="F45" s="27">
        <v>57.1</v>
      </c>
      <c r="G45" s="22">
        <v>50.67</v>
      </c>
      <c r="H45" s="27">
        <v>51.5</v>
      </c>
      <c r="I45" s="22">
        <v>59</v>
      </c>
      <c r="J45" s="27">
        <v>59</v>
      </c>
      <c r="K45" s="10">
        <v>3</v>
      </c>
      <c r="L45" s="13">
        <f t="shared" si="16"/>
        <v>3</v>
      </c>
      <c r="M45" s="9">
        <f t="shared" si="17"/>
        <v>100</v>
      </c>
      <c r="N45" s="23">
        <v>55</v>
      </c>
      <c r="O45" s="27">
        <v>55</v>
      </c>
      <c r="P45" s="23">
        <v>59.5</v>
      </c>
      <c r="Q45" s="27">
        <v>59.5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60</v>
      </c>
      <c r="X45" s="27">
        <v>63</v>
      </c>
      <c r="Y45" s="23">
        <v>59.5</v>
      </c>
      <c r="Z45" s="27">
        <v>59.5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63</v>
      </c>
      <c r="AG45" s="27">
        <v>63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55.59</v>
      </c>
      <c r="AZ45" s="16">
        <f t="shared" si="3"/>
        <v>55.87</v>
      </c>
      <c r="BA45" s="17">
        <f t="shared" si="4"/>
        <v>100</v>
      </c>
      <c r="BB45" s="16">
        <f t="shared" si="5"/>
        <v>57.25</v>
      </c>
      <c r="BC45" s="16">
        <f t="shared" si="6"/>
        <v>57.25</v>
      </c>
      <c r="BD45" s="17">
        <f t="shared" si="7"/>
        <v>66.666666666666657</v>
      </c>
      <c r="BE45" s="16">
        <f t="shared" si="8"/>
        <v>59.75</v>
      </c>
      <c r="BF45" s="16">
        <f t="shared" si="9"/>
        <v>61.25</v>
      </c>
      <c r="BG45" s="17">
        <f t="shared" si="24"/>
        <v>66.666666666666657</v>
      </c>
      <c r="BH45" s="17">
        <f t="shared" si="25"/>
        <v>63</v>
      </c>
      <c r="BI45" s="17">
        <f t="shared" si="25"/>
        <v>63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58.9</v>
      </c>
      <c r="BO45" s="18">
        <f t="shared" si="15"/>
        <v>59.34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AY3:BA3"/>
    <mergeCell ref="BN4:BO4"/>
    <mergeCell ref="BM4:BM5"/>
    <mergeCell ref="BD4:BD5"/>
    <mergeCell ref="BG4:BG5"/>
    <mergeCell ref="BJ4:BJ5"/>
    <mergeCell ref="BK4:BL4"/>
    <mergeCell ref="AY4:AZ4"/>
    <mergeCell ref="R4:S4"/>
    <mergeCell ref="BA4:BA5"/>
    <mergeCell ref="BB3:BD3"/>
    <mergeCell ref="BE3:BG3"/>
    <mergeCell ref="BH3:BJ3"/>
    <mergeCell ref="BB4:BC4"/>
    <mergeCell ref="BH4:BI4"/>
    <mergeCell ref="BE4:BF4"/>
    <mergeCell ref="AH4:AI4"/>
    <mergeCell ref="Y4:Z4"/>
    <mergeCell ref="AF4:AG4"/>
    <mergeCell ref="AL4:AM4"/>
    <mergeCell ref="AJ4:AK4"/>
    <mergeCell ref="AA4:AB4"/>
    <mergeCell ref="AU1:AW1"/>
    <mergeCell ref="C2:AW2"/>
    <mergeCell ref="E3:M3"/>
    <mergeCell ref="N3:V3"/>
    <mergeCell ref="AS3:AW3"/>
    <mergeCell ref="W3:AE3"/>
    <mergeCell ref="AF3:AR3"/>
    <mergeCell ref="AP4:AR4"/>
    <mergeCell ref="AU4:AW4"/>
    <mergeCell ref="AS4:AT4"/>
    <mergeCell ref="K4:M4"/>
    <mergeCell ref="AC4:AE4"/>
    <mergeCell ref="T4:V4"/>
    <mergeCell ref="W4:X4"/>
    <mergeCell ref="N4:O4"/>
    <mergeCell ref="AN4:AO4"/>
    <mergeCell ref="P4:Q4"/>
    <mergeCell ref="I4:J4"/>
    <mergeCell ref="A3:A5"/>
    <mergeCell ref="D3:D5"/>
    <mergeCell ref="C3:C5"/>
    <mergeCell ref="B3:B5"/>
    <mergeCell ref="E4:F4"/>
    <mergeCell ref="G4:H4"/>
  </mergeCells>
  <phoneticPr fontId="5" type="noConversion"/>
  <conditionalFormatting sqref="E6">
    <cfRule type="cellIs" dxfId="701" priority="709" operator="greaterThan">
      <formula>F6</formula>
    </cfRule>
  </conditionalFormatting>
  <conditionalFormatting sqref="N6:N45">
    <cfRule type="cellIs" dxfId="700" priority="707" operator="greaterThan">
      <formula>O6</formula>
    </cfRule>
  </conditionalFormatting>
  <conditionalFormatting sqref="P6:P45">
    <cfRule type="cellIs" dxfId="699" priority="706" operator="greaterThan">
      <formula>Q6</formula>
    </cfRule>
  </conditionalFormatting>
  <conditionalFormatting sqref="R6:R45">
    <cfRule type="cellIs" dxfId="698" priority="705" operator="greaterThan">
      <formula>S6</formula>
    </cfRule>
  </conditionalFormatting>
  <conditionalFormatting sqref="W6:W45">
    <cfRule type="cellIs" dxfId="697" priority="704" operator="greaterThan">
      <formula>X6</formula>
    </cfRule>
  </conditionalFormatting>
  <conditionalFormatting sqref="Y6:Y45">
    <cfRule type="cellIs" dxfId="696" priority="703" operator="greaterThan">
      <formula>Z6</formula>
    </cfRule>
  </conditionalFormatting>
  <conditionalFormatting sqref="AA6:AA45">
    <cfRule type="cellIs" dxfId="695" priority="702" operator="greaterThan">
      <formula>AB6</formula>
    </cfRule>
  </conditionalFormatting>
  <conditionalFormatting sqref="AF6:AF45">
    <cfRule type="cellIs" dxfId="694" priority="701" operator="greaterThan">
      <formula>AG6</formula>
    </cfRule>
  </conditionalFormatting>
  <conditionalFormatting sqref="AH6:AH45">
    <cfRule type="cellIs" dxfId="693" priority="700" operator="greaterThan">
      <formula>AI6</formula>
    </cfRule>
  </conditionalFormatting>
  <conditionalFormatting sqref="AJ6:AJ45">
    <cfRule type="cellIs" dxfId="692" priority="699" operator="greaterThan">
      <formula>AK6</formula>
    </cfRule>
  </conditionalFormatting>
  <conditionalFormatting sqref="AL6:AL45">
    <cfRule type="cellIs" dxfId="691" priority="698" operator="greaterThan">
      <formula>AM6</formula>
    </cfRule>
  </conditionalFormatting>
  <conditionalFormatting sqref="AN6:AN45">
    <cfRule type="cellIs" dxfId="690" priority="697" operator="greaterThan">
      <formula>AO6</formula>
    </cfRule>
  </conditionalFormatting>
  <conditionalFormatting sqref="AS6:AS45">
    <cfRule type="cellIs" dxfId="689" priority="696" operator="greaterThan">
      <formula>AT6</formula>
    </cfRule>
  </conditionalFormatting>
  <conditionalFormatting sqref="E8">
    <cfRule type="cellIs" dxfId="688" priority="694" operator="greaterThan">
      <formula>F8</formula>
    </cfRule>
  </conditionalFormatting>
  <conditionalFormatting sqref="E9">
    <cfRule type="cellIs" dxfId="687" priority="693" operator="greaterThan">
      <formula>F9</formula>
    </cfRule>
  </conditionalFormatting>
  <conditionalFormatting sqref="E7">
    <cfRule type="cellIs" dxfId="686" priority="691" operator="greaterThan">
      <formula>F7</formula>
    </cfRule>
  </conditionalFormatting>
  <conditionalFormatting sqref="E10">
    <cfRule type="cellIs" dxfId="685" priority="689" operator="greaterThan">
      <formula>F10</formula>
    </cfRule>
  </conditionalFormatting>
  <conditionalFormatting sqref="E11">
    <cfRule type="cellIs" dxfId="684" priority="688" operator="greaterThan">
      <formula>F11</formula>
    </cfRule>
  </conditionalFormatting>
  <conditionalFormatting sqref="E12">
    <cfRule type="cellIs" dxfId="683" priority="687" operator="greaterThan">
      <formula>F12</formula>
    </cfRule>
  </conditionalFormatting>
  <conditionalFormatting sqref="E13">
    <cfRule type="cellIs" dxfId="682" priority="686" operator="greaterThan">
      <formula>F13</formula>
    </cfRule>
  </conditionalFormatting>
  <conditionalFormatting sqref="E14">
    <cfRule type="cellIs" dxfId="681" priority="685" operator="greaterThan">
      <formula>F14</formula>
    </cfRule>
  </conditionalFormatting>
  <conditionalFormatting sqref="E15">
    <cfRule type="cellIs" dxfId="680" priority="684" operator="greaterThan">
      <formula>F15</formula>
    </cfRule>
  </conditionalFormatting>
  <conditionalFormatting sqref="E16">
    <cfRule type="cellIs" dxfId="679" priority="683" operator="greaterThan">
      <formula>F16</formula>
    </cfRule>
  </conditionalFormatting>
  <conditionalFormatting sqref="E17">
    <cfRule type="cellIs" dxfId="678" priority="682" operator="greaterThan">
      <formula>F17</formula>
    </cfRule>
  </conditionalFormatting>
  <conditionalFormatting sqref="E18">
    <cfRule type="cellIs" dxfId="677" priority="681" operator="greaterThan">
      <formula>F18</formula>
    </cfRule>
  </conditionalFormatting>
  <conditionalFormatting sqref="E19">
    <cfRule type="cellIs" dxfId="676" priority="680" operator="greaterThan">
      <formula>F19</formula>
    </cfRule>
  </conditionalFormatting>
  <conditionalFormatting sqref="E20">
    <cfRule type="cellIs" dxfId="675" priority="679" operator="greaterThan">
      <formula>F20</formula>
    </cfRule>
  </conditionalFormatting>
  <conditionalFormatting sqref="E21">
    <cfRule type="cellIs" dxfId="674" priority="678" operator="greaterThan">
      <formula>F21</formula>
    </cfRule>
  </conditionalFormatting>
  <conditionalFormatting sqref="E22">
    <cfRule type="cellIs" dxfId="673" priority="677" operator="greaterThan">
      <formula>F22</formula>
    </cfRule>
  </conditionalFormatting>
  <conditionalFormatting sqref="E23">
    <cfRule type="cellIs" dxfId="672" priority="676" operator="greaterThan">
      <formula>F23</formula>
    </cfRule>
  </conditionalFormatting>
  <conditionalFormatting sqref="E24">
    <cfRule type="cellIs" dxfId="671" priority="675" operator="greaterThan">
      <formula>F24</formula>
    </cfRule>
  </conditionalFormatting>
  <conditionalFormatting sqref="E25">
    <cfRule type="cellIs" dxfId="670" priority="674" operator="greaterThan">
      <formula>F25</formula>
    </cfRule>
  </conditionalFormatting>
  <conditionalFormatting sqref="E26">
    <cfRule type="cellIs" dxfId="669" priority="673" operator="greaterThan">
      <formula>F26</formula>
    </cfRule>
  </conditionalFormatting>
  <conditionalFormatting sqref="E27">
    <cfRule type="cellIs" dxfId="668" priority="672" operator="greaterThan">
      <formula>F27</formula>
    </cfRule>
  </conditionalFormatting>
  <conditionalFormatting sqref="E28">
    <cfRule type="cellIs" dxfId="667" priority="671" operator="greaterThan">
      <formula>F28</formula>
    </cfRule>
  </conditionalFormatting>
  <conditionalFormatting sqref="E29">
    <cfRule type="cellIs" dxfId="666" priority="670" operator="greaterThan">
      <formula>F29</formula>
    </cfRule>
  </conditionalFormatting>
  <conditionalFormatting sqref="E30">
    <cfRule type="cellIs" dxfId="665" priority="669" operator="greaterThan">
      <formula>F30</formula>
    </cfRule>
  </conditionalFormatting>
  <conditionalFormatting sqref="E31">
    <cfRule type="cellIs" dxfId="664" priority="668" operator="greaterThan">
      <formula>F31</formula>
    </cfRule>
  </conditionalFormatting>
  <conditionalFormatting sqref="E32">
    <cfRule type="cellIs" dxfId="663" priority="667" operator="greaterThan">
      <formula>F32</formula>
    </cfRule>
  </conditionalFormatting>
  <conditionalFormatting sqref="E33">
    <cfRule type="cellIs" dxfId="662" priority="666" operator="greaterThan">
      <formula>F33</formula>
    </cfRule>
  </conditionalFormatting>
  <conditionalFormatting sqref="E34">
    <cfRule type="cellIs" dxfId="661" priority="665" operator="greaterThan">
      <formula>F34</formula>
    </cfRule>
  </conditionalFormatting>
  <conditionalFormatting sqref="E35">
    <cfRule type="cellIs" dxfId="660" priority="664" operator="greaterThan">
      <formula>F35</formula>
    </cfRule>
  </conditionalFormatting>
  <conditionalFormatting sqref="E36">
    <cfRule type="cellIs" dxfId="659" priority="663" operator="greaterThan">
      <formula>F36</formula>
    </cfRule>
  </conditionalFormatting>
  <conditionalFormatting sqref="E37">
    <cfRule type="cellIs" dxfId="658" priority="662" operator="greaterThan">
      <formula>F37</formula>
    </cfRule>
  </conditionalFormatting>
  <conditionalFormatting sqref="E38">
    <cfRule type="cellIs" dxfId="657" priority="661" operator="greaterThan">
      <formula>F38</formula>
    </cfRule>
  </conditionalFormatting>
  <conditionalFormatting sqref="E39">
    <cfRule type="cellIs" dxfId="656" priority="660" operator="greaterThan">
      <formula>F39</formula>
    </cfRule>
  </conditionalFormatting>
  <conditionalFormatting sqref="E40">
    <cfRule type="cellIs" dxfId="655" priority="659" operator="greaterThan">
      <formula>F40</formula>
    </cfRule>
  </conditionalFormatting>
  <conditionalFormatting sqref="E41">
    <cfRule type="cellIs" dxfId="654" priority="658" operator="greaterThan">
      <formula>F41</formula>
    </cfRule>
  </conditionalFormatting>
  <conditionalFormatting sqref="E42">
    <cfRule type="cellIs" dxfId="653" priority="657" operator="greaterThan">
      <formula>F42</formula>
    </cfRule>
  </conditionalFormatting>
  <conditionalFormatting sqref="E43">
    <cfRule type="cellIs" dxfId="652" priority="656" operator="greaterThan">
      <formula>F43</formula>
    </cfRule>
  </conditionalFormatting>
  <conditionalFormatting sqref="E44">
    <cfRule type="cellIs" dxfId="651" priority="655" operator="greaterThan">
      <formula>F44</formula>
    </cfRule>
  </conditionalFormatting>
  <conditionalFormatting sqref="E45">
    <cfRule type="cellIs" dxfId="650" priority="654" operator="greaterThan">
      <formula>F45</formula>
    </cfRule>
  </conditionalFormatting>
  <conditionalFormatting sqref="G6">
    <cfRule type="cellIs" dxfId="649" priority="653" operator="greaterThan">
      <formula>H6</formula>
    </cfRule>
  </conditionalFormatting>
  <conditionalFormatting sqref="G8">
    <cfRule type="cellIs" dxfId="648" priority="652" operator="greaterThan">
      <formula>H8</formula>
    </cfRule>
  </conditionalFormatting>
  <conditionalFormatting sqref="G9">
    <cfRule type="cellIs" dxfId="647" priority="651" operator="greaterThan">
      <formula>H9</formula>
    </cfRule>
  </conditionalFormatting>
  <conditionalFormatting sqref="G7">
    <cfRule type="cellIs" dxfId="646" priority="650" operator="greaterThan">
      <formula>H7</formula>
    </cfRule>
  </conditionalFormatting>
  <conditionalFormatting sqref="G10">
    <cfRule type="cellIs" dxfId="645" priority="649" operator="greaterThan">
      <formula>H10</formula>
    </cfRule>
  </conditionalFormatting>
  <conditionalFormatting sqref="G11">
    <cfRule type="cellIs" dxfId="644" priority="648" operator="greaterThan">
      <formula>H11</formula>
    </cfRule>
  </conditionalFormatting>
  <conditionalFormatting sqref="G12">
    <cfRule type="cellIs" dxfId="643" priority="647" operator="greaterThan">
      <formula>H12</formula>
    </cfRule>
  </conditionalFormatting>
  <conditionalFormatting sqref="G13">
    <cfRule type="cellIs" dxfId="642" priority="646" operator="greaterThan">
      <formula>H13</formula>
    </cfRule>
  </conditionalFormatting>
  <conditionalFormatting sqref="G14">
    <cfRule type="cellIs" dxfId="641" priority="645" operator="greaterThan">
      <formula>H14</formula>
    </cfRule>
  </conditionalFormatting>
  <conditionalFormatting sqref="G15">
    <cfRule type="cellIs" dxfId="640" priority="644" operator="greaterThan">
      <formula>H15</formula>
    </cfRule>
  </conditionalFormatting>
  <conditionalFormatting sqref="G16">
    <cfRule type="cellIs" dxfId="639" priority="643" operator="greaterThan">
      <formula>H16</formula>
    </cfRule>
  </conditionalFormatting>
  <conditionalFormatting sqref="G17">
    <cfRule type="cellIs" dxfId="638" priority="642" operator="greaterThan">
      <formula>H17</formula>
    </cfRule>
  </conditionalFormatting>
  <conditionalFormatting sqref="G18">
    <cfRule type="cellIs" dxfId="637" priority="641" operator="greaterThan">
      <formula>H18</formula>
    </cfRule>
  </conditionalFormatting>
  <conditionalFormatting sqref="G19">
    <cfRule type="cellIs" dxfId="636" priority="640" operator="greaterThan">
      <formula>H19</formula>
    </cfRule>
  </conditionalFormatting>
  <conditionalFormatting sqref="G20">
    <cfRule type="cellIs" dxfId="635" priority="639" operator="greaterThan">
      <formula>H20</formula>
    </cfRule>
  </conditionalFormatting>
  <conditionalFormatting sqref="G21">
    <cfRule type="cellIs" dxfId="634" priority="638" operator="greaterThan">
      <formula>H21</formula>
    </cfRule>
  </conditionalFormatting>
  <conditionalFormatting sqref="G22">
    <cfRule type="cellIs" dxfId="633" priority="637" operator="greaterThan">
      <formula>H22</formula>
    </cfRule>
  </conditionalFormatting>
  <conditionalFormatting sqref="G23">
    <cfRule type="cellIs" dxfId="632" priority="636" operator="greaterThan">
      <formula>H23</formula>
    </cfRule>
  </conditionalFormatting>
  <conditionalFormatting sqref="G24">
    <cfRule type="cellIs" dxfId="631" priority="635" operator="greaterThan">
      <formula>H24</formula>
    </cfRule>
  </conditionalFormatting>
  <conditionalFormatting sqref="G25">
    <cfRule type="cellIs" dxfId="630" priority="634" operator="greaterThan">
      <formula>H25</formula>
    </cfRule>
  </conditionalFormatting>
  <conditionalFormatting sqref="G26">
    <cfRule type="cellIs" dxfId="629" priority="633" operator="greaterThan">
      <formula>H26</formula>
    </cfRule>
  </conditionalFormatting>
  <conditionalFormatting sqref="G27">
    <cfRule type="cellIs" dxfId="628" priority="632" operator="greaterThan">
      <formula>H27</formula>
    </cfRule>
  </conditionalFormatting>
  <conditionalFormatting sqref="G28">
    <cfRule type="cellIs" dxfId="627" priority="631" operator="greaterThan">
      <formula>H28</formula>
    </cfRule>
  </conditionalFormatting>
  <conditionalFormatting sqref="G29">
    <cfRule type="cellIs" dxfId="626" priority="630" operator="greaterThan">
      <formula>H29</formula>
    </cfRule>
  </conditionalFormatting>
  <conditionalFormatting sqref="G30">
    <cfRule type="cellIs" dxfId="625" priority="629" operator="greaterThan">
      <formula>H30</formula>
    </cfRule>
  </conditionalFormatting>
  <conditionalFormatting sqref="G31">
    <cfRule type="cellIs" dxfId="624" priority="628" operator="greaterThan">
      <formula>H31</formula>
    </cfRule>
  </conditionalFormatting>
  <conditionalFormatting sqref="G32">
    <cfRule type="cellIs" dxfId="623" priority="627" operator="greaterThan">
      <formula>H32</formula>
    </cfRule>
  </conditionalFormatting>
  <conditionalFormatting sqref="G33">
    <cfRule type="cellIs" dxfId="622" priority="626" operator="greaterThan">
      <formula>H33</formula>
    </cfRule>
  </conditionalFormatting>
  <conditionalFormatting sqref="G34">
    <cfRule type="cellIs" dxfId="621" priority="625" operator="greaterThan">
      <formula>H34</formula>
    </cfRule>
  </conditionalFormatting>
  <conditionalFormatting sqref="G35">
    <cfRule type="cellIs" dxfId="620" priority="624" operator="greaterThan">
      <formula>H35</formula>
    </cfRule>
  </conditionalFormatting>
  <conditionalFormatting sqref="G36">
    <cfRule type="cellIs" dxfId="619" priority="623" operator="greaterThan">
      <formula>H36</formula>
    </cfRule>
  </conditionalFormatting>
  <conditionalFormatting sqref="G37">
    <cfRule type="cellIs" dxfId="618" priority="622" operator="greaterThan">
      <formula>H37</formula>
    </cfRule>
  </conditionalFormatting>
  <conditionalFormatting sqref="G38">
    <cfRule type="cellIs" dxfId="617" priority="621" operator="greaterThan">
      <formula>H38</formula>
    </cfRule>
  </conditionalFormatting>
  <conditionalFormatting sqref="G39">
    <cfRule type="cellIs" dxfId="616" priority="620" operator="greaterThan">
      <formula>H39</formula>
    </cfRule>
  </conditionalFormatting>
  <conditionalFormatting sqref="G40">
    <cfRule type="cellIs" dxfId="615" priority="619" operator="greaterThan">
      <formula>H40</formula>
    </cfRule>
  </conditionalFormatting>
  <conditionalFormatting sqref="G41">
    <cfRule type="cellIs" dxfId="614" priority="618" operator="greaterThan">
      <formula>H41</formula>
    </cfRule>
  </conditionalFormatting>
  <conditionalFormatting sqref="G42">
    <cfRule type="cellIs" dxfId="613" priority="617" operator="greaterThan">
      <formula>H42</formula>
    </cfRule>
  </conditionalFormatting>
  <conditionalFormatting sqref="G43">
    <cfRule type="cellIs" dxfId="612" priority="616" operator="greaterThan">
      <formula>H43</formula>
    </cfRule>
  </conditionalFormatting>
  <conditionalFormatting sqref="G44">
    <cfRule type="cellIs" dxfId="611" priority="615" operator="greaterThan">
      <formula>H44</formula>
    </cfRule>
  </conditionalFormatting>
  <conditionalFormatting sqref="G45">
    <cfRule type="cellIs" dxfId="610" priority="614" operator="greaterThan">
      <formula>H45</formula>
    </cfRule>
  </conditionalFormatting>
  <conditionalFormatting sqref="I6">
    <cfRule type="cellIs" dxfId="609" priority="613" operator="greaterThan">
      <formula>J6</formula>
    </cfRule>
  </conditionalFormatting>
  <conditionalFormatting sqref="I8">
    <cfRule type="cellIs" dxfId="608" priority="612" operator="greaterThan">
      <formula>J8</formula>
    </cfRule>
  </conditionalFormatting>
  <conditionalFormatting sqref="I9">
    <cfRule type="cellIs" dxfId="607" priority="611" operator="greaterThan">
      <formula>J9</formula>
    </cfRule>
  </conditionalFormatting>
  <conditionalFormatting sqref="I7">
    <cfRule type="cellIs" dxfId="606" priority="610" operator="greaterThan">
      <formula>J7</formula>
    </cfRule>
  </conditionalFormatting>
  <conditionalFormatting sqref="I10">
    <cfRule type="cellIs" dxfId="605" priority="609" operator="greaterThan">
      <formula>J10</formula>
    </cfRule>
  </conditionalFormatting>
  <conditionalFormatting sqref="I11">
    <cfRule type="cellIs" dxfId="604" priority="608" operator="greaterThan">
      <formula>J11</formula>
    </cfRule>
  </conditionalFormatting>
  <conditionalFormatting sqref="I12">
    <cfRule type="cellIs" dxfId="603" priority="607" operator="greaterThan">
      <formula>J12</formula>
    </cfRule>
  </conditionalFormatting>
  <conditionalFormatting sqref="I13">
    <cfRule type="cellIs" dxfId="602" priority="606" operator="greaterThan">
      <formula>J13</formula>
    </cfRule>
  </conditionalFormatting>
  <conditionalFormatting sqref="I14">
    <cfRule type="cellIs" dxfId="601" priority="605" operator="greaterThan">
      <formula>J14</formula>
    </cfRule>
  </conditionalFormatting>
  <conditionalFormatting sqref="I15">
    <cfRule type="cellIs" dxfId="600" priority="604" operator="greaterThan">
      <formula>J15</formula>
    </cfRule>
  </conditionalFormatting>
  <conditionalFormatting sqref="I16">
    <cfRule type="cellIs" dxfId="599" priority="603" operator="greaterThan">
      <formula>J16</formula>
    </cfRule>
  </conditionalFormatting>
  <conditionalFormatting sqref="I17">
    <cfRule type="cellIs" dxfId="598" priority="602" operator="greaterThan">
      <formula>J17</formula>
    </cfRule>
  </conditionalFormatting>
  <conditionalFormatting sqref="I18">
    <cfRule type="cellIs" dxfId="597" priority="601" operator="greaterThan">
      <formula>J18</formula>
    </cfRule>
  </conditionalFormatting>
  <conditionalFormatting sqref="I19">
    <cfRule type="cellIs" dxfId="596" priority="600" operator="greaterThan">
      <formula>J19</formula>
    </cfRule>
  </conditionalFormatting>
  <conditionalFormatting sqref="I20">
    <cfRule type="cellIs" dxfId="595" priority="599" operator="greaterThan">
      <formula>J20</formula>
    </cfRule>
  </conditionalFormatting>
  <conditionalFormatting sqref="I21">
    <cfRule type="cellIs" dxfId="594" priority="598" operator="greaterThan">
      <formula>J21</formula>
    </cfRule>
  </conditionalFormatting>
  <conditionalFormatting sqref="I22">
    <cfRule type="cellIs" dxfId="593" priority="597" operator="greaterThan">
      <formula>J22</formula>
    </cfRule>
  </conditionalFormatting>
  <conditionalFormatting sqref="I23">
    <cfRule type="cellIs" dxfId="592" priority="596" operator="greaterThan">
      <formula>J23</formula>
    </cfRule>
  </conditionalFormatting>
  <conditionalFormatting sqref="I24">
    <cfRule type="cellIs" dxfId="591" priority="595" operator="greaterThan">
      <formula>J24</formula>
    </cfRule>
  </conditionalFormatting>
  <conditionalFormatting sqref="I25">
    <cfRule type="cellIs" dxfId="590" priority="594" operator="greaterThan">
      <formula>J25</formula>
    </cfRule>
  </conditionalFormatting>
  <conditionalFormatting sqref="I26">
    <cfRule type="cellIs" dxfId="589" priority="593" operator="greaterThan">
      <formula>J26</formula>
    </cfRule>
  </conditionalFormatting>
  <conditionalFormatting sqref="I27">
    <cfRule type="cellIs" dxfId="588" priority="592" operator="greaterThan">
      <formula>J27</formula>
    </cfRule>
  </conditionalFormatting>
  <conditionalFormatting sqref="I28">
    <cfRule type="cellIs" dxfId="587" priority="591" operator="greaterThan">
      <formula>J28</formula>
    </cfRule>
  </conditionalFormatting>
  <conditionalFormatting sqref="I29">
    <cfRule type="cellIs" dxfId="586" priority="590" operator="greaterThan">
      <formula>J29</formula>
    </cfRule>
  </conditionalFormatting>
  <conditionalFormatting sqref="I30">
    <cfRule type="cellIs" dxfId="585" priority="589" operator="greaterThan">
      <formula>J30</formula>
    </cfRule>
  </conditionalFormatting>
  <conditionalFormatting sqref="I31">
    <cfRule type="cellIs" dxfId="584" priority="588" operator="greaterThan">
      <formula>J31</formula>
    </cfRule>
  </conditionalFormatting>
  <conditionalFormatting sqref="I32">
    <cfRule type="cellIs" dxfId="583" priority="587" operator="greaterThan">
      <formula>J32</formula>
    </cfRule>
  </conditionalFormatting>
  <conditionalFormatting sqref="I33">
    <cfRule type="cellIs" dxfId="582" priority="586" operator="greaterThan">
      <formula>J33</formula>
    </cfRule>
  </conditionalFormatting>
  <conditionalFormatting sqref="I34">
    <cfRule type="cellIs" dxfId="581" priority="585" operator="greaterThan">
      <formula>J34</formula>
    </cfRule>
  </conditionalFormatting>
  <conditionalFormatting sqref="I35">
    <cfRule type="cellIs" dxfId="580" priority="584" operator="greaterThan">
      <formula>J35</formula>
    </cfRule>
  </conditionalFormatting>
  <conditionalFormatting sqref="I36:I37">
    <cfRule type="cellIs" dxfId="579" priority="583" operator="greaterThan">
      <formula>J36</formula>
    </cfRule>
  </conditionalFormatting>
  <conditionalFormatting sqref="I38">
    <cfRule type="cellIs" dxfId="578" priority="581" operator="greaterThan">
      <formula>J38</formula>
    </cfRule>
  </conditionalFormatting>
  <conditionalFormatting sqref="I39">
    <cfRule type="cellIs" dxfId="577" priority="580" operator="greaterThan">
      <formula>J39</formula>
    </cfRule>
  </conditionalFormatting>
  <conditionalFormatting sqref="I40">
    <cfRule type="cellIs" dxfId="576" priority="579" operator="greaterThan">
      <formula>J40</formula>
    </cfRule>
  </conditionalFormatting>
  <conditionalFormatting sqref="I41">
    <cfRule type="cellIs" dxfId="575" priority="578" operator="greaterThan">
      <formula>J41</formula>
    </cfRule>
  </conditionalFormatting>
  <conditionalFormatting sqref="I42">
    <cfRule type="cellIs" dxfId="574" priority="577" operator="greaterThan">
      <formula>J42</formula>
    </cfRule>
  </conditionalFormatting>
  <conditionalFormatting sqref="I43">
    <cfRule type="cellIs" dxfId="573" priority="576" operator="greaterThan">
      <formula>J43</formula>
    </cfRule>
  </conditionalFormatting>
  <conditionalFormatting sqref="I44">
    <cfRule type="cellIs" dxfId="572" priority="575" operator="greaterThan">
      <formula>J44</formula>
    </cfRule>
  </conditionalFormatting>
  <conditionalFormatting sqref="I45">
    <cfRule type="cellIs" dxfId="571" priority="574" operator="greaterThan">
      <formula>J45</formula>
    </cfRule>
  </conditionalFormatting>
  <conditionalFormatting sqref="N6">
    <cfRule type="cellIs" dxfId="570" priority="573" operator="greaterThan">
      <formula>O6</formula>
    </cfRule>
  </conditionalFormatting>
  <conditionalFormatting sqref="N8">
    <cfRule type="cellIs" dxfId="569" priority="572" operator="greaterThan">
      <formula>O8</formula>
    </cfRule>
  </conditionalFormatting>
  <conditionalFormatting sqref="N9">
    <cfRule type="cellIs" dxfId="568" priority="571" operator="greaterThan">
      <formula>O9</formula>
    </cfRule>
  </conditionalFormatting>
  <conditionalFormatting sqref="N7">
    <cfRule type="cellIs" dxfId="567" priority="570" operator="greaterThan">
      <formula>O7</formula>
    </cfRule>
  </conditionalFormatting>
  <conditionalFormatting sqref="N10">
    <cfRule type="cellIs" dxfId="566" priority="569" operator="greaterThan">
      <formula>O10</formula>
    </cfRule>
  </conditionalFormatting>
  <conditionalFormatting sqref="N11">
    <cfRule type="cellIs" dxfId="565" priority="568" operator="greaterThan">
      <formula>O11</formula>
    </cfRule>
  </conditionalFormatting>
  <conditionalFormatting sqref="N12">
    <cfRule type="cellIs" dxfId="564" priority="567" operator="greaterThan">
      <formula>O12</formula>
    </cfRule>
  </conditionalFormatting>
  <conditionalFormatting sqref="N13">
    <cfRule type="cellIs" dxfId="563" priority="566" operator="greaterThan">
      <formula>O13</formula>
    </cfRule>
  </conditionalFormatting>
  <conditionalFormatting sqref="N14">
    <cfRule type="cellIs" dxfId="562" priority="565" operator="greaterThan">
      <formula>O14</formula>
    </cfRule>
  </conditionalFormatting>
  <conditionalFormatting sqref="N15">
    <cfRule type="cellIs" dxfId="561" priority="564" operator="greaterThan">
      <formula>O15</formula>
    </cfRule>
  </conditionalFormatting>
  <conditionalFormatting sqref="N16">
    <cfRule type="cellIs" dxfId="560" priority="563" operator="greaterThan">
      <formula>O16</formula>
    </cfRule>
  </conditionalFormatting>
  <conditionalFormatting sqref="N17">
    <cfRule type="cellIs" dxfId="559" priority="562" operator="greaterThan">
      <formula>O17</formula>
    </cfRule>
  </conditionalFormatting>
  <conditionalFormatting sqref="N18:N19">
    <cfRule type="cellIs" dxfId="558" priority="561" operator="greaterThan">
      <formula>O18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2014-12-25T10:13:40Z</dcterms:modified>
</cp:coreProperties>
</file>