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J76" i="1"/>
  <c r="J73"/>
  <c r="J71"/>
  <c r="J69"/>
  <c r="J67"/>
  <c r="J62"/>
  <c r="J60"/>
  <c r="J57"/>
  <c r="J53"/>
  <c r="J50"/>
  <c r="J47"/>
  <c r="J44"/>
  <c r="J42"/>
  <c r="J39"/>
  <c r="J36"/>
  <c r="J33"/>
  <c r="J31"/>
  <c r="J29"/>
  <c r="J27"/>
  <c r="J23"/>
  <c r="J22"/>
  <c r="J21"/>
  <c r="J20"/>
  <c r="J395"/>
  <c r="J394"/>
  <c r="J389"/>
  <c r="J385"/>
  <c r="J379"/>
  <c r="J375"/>
  <c r="J369"/>
  <c r="J363"/>
  <c r="J359"/>
  <c r="J355"/>
  <c r="J353"/>
  <c r="J347"/>
  <c r="J343"/>
  <c r="J339"/>
  <c r="J333"/>
  <c r="J329"/>
  <c r="J324"/>
  <c r="J320"/>
  <c r="J316"/>
  <c r="J312"/>
  <c r="J308"/>
  <c r="J304"/>
  <c r="J300"/>
  <c r="J296"/>
  <c r="J292"/>
  <c r="J288"/>
  <c r="J284"/>
  <c r="J280"/>
  <c r="J276"/>
  <c r="J272"/>
  <c r="J268"/>
  <c r="J263"/>
  <c r="J259"/>
  <c r="J254"/>
  <c r="J250"/>
  <c r="J247"/>
  <c r="J246"/>
  <c r="J242"/>
  <c r="J238"/>
  <c r="J234"/>
  <c r="J230"/>
  <c r="J226"/>
  <c r="J222"/>
  <c r="J218"/>
  <c r="J212"/>
  <c r="J208"/>
  <c r="J203"/>
  <c r="J199"/>
  <c r="J195"/>
  <c r="J191"/>
  <c r="J187"/>
  <c r="J183"/>
  <c r="J179"/>
  <c r="J175"/>
  <c r="J171"/>
  <c r="J167"/>
  <c r="J161"/>
  <c r="J157"/>
  <c r="J153"/>
  <c r="J148"/>
  <c r="J145"/>
  <c r="J141"/>
  <c r="J135"/>
  <c r="J131"/>
  <c r="J127"/>
  <c r="J125"/>
  <c r="J121"/>
  <c r="J117"/>
  <c r="J113"/>
  <c r="J108"/>
  <c r="J104"/>
  <c r="J100"/>
  <c r="J96"/>
  <c r="J92"/>
  <c r="J419"/>
  <c r="J420"/>
  <c r="J418"/>
  <c r="J406" s="1"/>
  <c r="J416"/>
  <c r="J411"/>
  <c r="I398"/>
  <c r="H406"/>
  <c r="H398" s="1"/>
  <c r="I406"/>
</calcChain>
</file>

<file path=xl/sharedStrings.xml><?xml version="1.0" encoding="utf-8"?>
<sst xmlns="http://schemas.openxmlformats.org/spreadsheetml/2006/main" count="2229" uniqueCount="439">
  <si>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</si>
  <si>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</si>
  <si>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</si>
  <si>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</si>
  <si>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</si>
  <si>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</si>
  <si>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</si>
  <si>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</si>
  <si>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</si>
  <si>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</si>
  <si>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</si>
  <si>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</si>
  <si>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</si>
  <si>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</si>
  <si>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</si>
  <si>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</si>
  <si>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</si>
  <si>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</si>
  <si>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</si>
  <si>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</si>
  <si>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</si>
  <si>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</si>
  <si>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</si>
  <si>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</si>
  <si>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</si>
  <si>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</si>
  <si>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</si>
  <si>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</si>
  <si>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</si>
  <si>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</si>
  <si>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</si>
  <si>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</si>
  <si>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</si>
  <si>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</si>
  <si>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</si>
  <si>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</si>
  <si>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</si>
  <si>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</si>
  <si>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</si>
  <si>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</si>
  <si>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</si>
  <si>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</si>
  <si>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</si>
  <si>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</si>
  <si>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</si>
  <si>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</si>
  <si>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</si>
  <si>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</si>
  <si>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</si>
  <si>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</si>
  <si>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</si>
  <si>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</si>
  <si>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</si>
  <si>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</si>
  <si>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</si>
  <si>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</si>
  <si>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</si>
  <si>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</si>
  <si>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</si>
  <si>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</si>
  <si>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01 октября 2019 г.</t>
  </si>
  <si>
    <t>02290350</t>
  </si>
  <si>
    <t>комитет финансов Администрации Валдайского муниципального района (Бюджет города)</t>
  </si>
  <si>
    <t>892</t>
  </si>
  <si>
    <t>49608101</t>
  </si>
  <si>
    <t>Уменьшение остатков средств бюджетов</t>
  </si>
  <si>
    <t>000</t>
  </si>
  <si>
    <t>01050000000000600</t>
  </si>
  <si>
    <t>Уменьшение прочих остатков средств бюджетов</t>
  </si>
  <si>
    <t>01050200000000600</t>
  </si>
  <si>
    <t>Уменьшение прочих остатков денежных средств бюджетов</t>
  </si>
  <si>
    <t>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</si>
  <si>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</si>
  <si>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</si>
  <si>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</si>
  <si>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</si>
  <si>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01050200000000500</t>
  </si>
  <si>
    <t>Увеличение прочих остатков средств бюджетов</t>
  </si>
  <si>
    <t>01050201000000510</t>
  </si>
  <si>
    <t>Увеличение прочих остатков денежных средств бюджетов</t>
  </si>
  <si>
    <t>01050201130000510</t>
  </si>
  <si>
    <t>Увеличение прочих остатков денежных средств бюджетов городских поселений</t>
  </si>
  <si>
    <t>ОБЩЕГОСУДАРСТВЕННЫЕ ВОПРОСЫ</t>
  </si>
  <si>
    <t>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</si>
  <si>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</si>
  <si>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</si>
  <si>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</si>
  <si>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Мероприятия по осуществлению закупки нового автомобиля</t>
  </si>
  <si>
    <t>1800222300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</si>
  <si>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</si>
  <si>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</si>
  <si>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</si>
  <si>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</si>
  <si>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</si>
  <si>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Мероприятия по содержанию нового автомобиля</t>
  </si>
  <si>
    <t>1800222400</t>
  </si>
  <si>
    <t>Расходы на обеспечение функций Совета депутатов  Валдайского городского поселения</t>
  </si>
  <si>
    <t>9290002110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</si>
  <si>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</si>
  <si>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</si>
  <si>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Межбюджетные трансферты, передаваемые бюджету муниципального района из бюджета городского поселения на осуществление части полномочий по решению вопросов местного значения, в соответствии с заключенными соглашениями</t>
  </si>
  <si>
    <t>9170095210</t>
  </si>
  <si>
    <t>Межбюджетные трансферты</t>
  </si>
  <si>
    <t>Иные межбюджетные трансферты</t>
  </si>
  <si>
    <t>540</t>
  </si>
  <si>
    <t>Резервные фонды</t>
  </si>
  <si>
    <t>0111</t>
  </si>
  <si>
    <t>Резервный фонд администрации Валдайского муниципального района</t>
  </si>
  <si>
    <t>9390010010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</si>
  <si>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</si>
  <si>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</si>
  <si>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</si>
  <si>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</si>
  <si>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</si>
  <si>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</si>
  <si>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Реализация прочих мероприятий муниципальной программы Валдайского муниципального района "Обеспечение правопорядка и противодействие правонарушениям в Валдайском муниципальном районе на 2017-2019 годы"</t>
  </si>
  <si>
    <t>0900113110</t>
  </si>
  <si>
    <t>0900331100</t>
  </si>
  <si>
    <t>Обеспечение участия Валдайского городского поселения в государственной программе "Государственная поддержка развития местного самоуправления в Новгородской области и социально ориентированных некоммерческих организаций Новгородской области на 2018-2020 годы" в части реализации проектов ТОС по развитию территорий в Валдайском городском поселении</t>
  </si>
  <si>
    <t>1700666400</t>
  </si>
  <si>
    <t>9450010430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</si>
  <si>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</si>
  <si>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</si>
  <si>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</si>
  <si>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</si>
  <si>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</si>
  <si>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</si>
  <si>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Уплата иных платежей</t>
  </si>
  <si>
    <t>853</t>
  </si>
  <si>
    <t>Реализация  мероприятий по содержанию имущества муниципальной казны</t>
  </si>
  <si>
    <t>9460010410</t>
  </si>
  <si>
    <t>Оценка недвижимости, признание прав и регулирование отношений по государственной собственности</t>
  </si>
  <si>
    <t>9460010420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</si>
  <si>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</si>
  <si>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</si>
  <si>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</si>
  <si>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</si>
  <si>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Мероприятия по обеспечению первичных мер пожарной безопасности</t>
  </si>
  <si>
    <t>1900140110</t>
  </si>
  <si>
    <t>1900340110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</si>
  <si>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</si>
  <si>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</si>
  <si>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</si>
  <si>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</si>
  <si>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национальной безопасности и правоохранительной деятельности</t>
  </si>
  <si>
    <t>0314</t>
  </si>
  <si>
    <t>Мероприятия по строительству и развитию системы оповещения в г. Валдай Новгородской области</t>
  </si>
  <si>
    <t>0900112400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</si>
  <si>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</si>
  <si>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</si>
  <si>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</si>
  <si>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</si>
  <si>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</si>
  <si>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</si>
  <si>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строительству системы видеонаблюдения в г.Валдай Новгородской области</t>
  </si>
  <si>
    <t>0900112500</t>
  </si>
  <si>
    <t>Мероприятия по обслуживанию системы видеонаблюдения в г.Валдай Новгородской области</t>
  </si>
  <si>
    <t>0900112600</t>
  </si>
  <si>
    <t>НАЦИОНАЛЬНАЯ ЭКОНОМИКА</t>
  </si>
  <si>
    <t>0400</t>
  </si>
  <si>
    <t>Дорожное хозяйство (дорожные фонды)</t>
  </si>
  <si>
    <t>0409</t>
  </si>
  <si>
    <t>Содержание автомобильных дорог, тротуаров, автобусных остановок в зимний и летний периоды на  территории Валдайского городского поселения  в нормативном состоянии</t>
  </si>
  <si>
    <t>2910121110</t>
  </si>
  <si>
    <t>Ремонт автомобильных дорог и тротуаров общего пользования местного значения</t>
  </si>
  <si>
    <t>2910121120</t>
  </si>
  <si>
    <t>Разработка проектно-сметной документации на строительство или капитальный ремонт, или реконструкцию автомобильных дорог общего пользования местного значения</t>
  </si>
  <si>
    <t>2910121125</t>
  </si>
  <si>
    <t>Строительство автомобильных дорог общего пользования местного значения</t>
  </si>
  <si>
    <t>2910121130</t>
  </si>
  <si>
    <t>Паспортизация  автомобильных дорог общего пользования местного значения</t>
  </si>
  <si>
    <t>2910121140</t>
  </si>
  <si>
    <t>Ремонт подъездов к дворовым территориям многоквартирных домов</t>
  </si>
  <si>
    <t>2910121150</t>
  </si>
  <si>
    <t>Прочие расходы на вновь образуемые земельные участки для размещения автомобильных дорог общего пользования мест-ного значения</t>
  </si>
  <si>
    <t>2910121160</t>
  </si>
  <si>
    <t>Ремонт автомобильных дорог и тротуаров общего пользования местного значения за счет средств областного бюджета (Субсидия бюджетам городских и сельских поселений на формирование муниципальных дорожных фондов)</t>
  </si>
  <si>
    <t>2910171525</t>
  </si>
  <si>
    <t>Ремонт автомобильных дорог общего пользования местного значения за счет средств областного бюджета (Субсидия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значения)</t>
  </si>
  <si>
    <t>2910171541</t>
  </si>
  <si>
    <t>Реализация прочих мероприятий муниципальной программы "Совершенствование и содержание дорожного хозяйства на территории Валдайского городского поселения на 2017-2021 годы"</t>
  </si>
  <si>
    <t>2920299910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</si>
  <si>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</si>
  <si>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</si>
  <si>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</t>
  </si>
  <si>
    <t>9450010070</t>
  </si>
  <si>
    <t>Расходы на проведения работ по утверждению генеральных планов поселения, правил землепользования и застройки, утверждение подготовленной на основе генеральных планов документации по планировке территории</t>
  </si>
  <si>
    <t>9450010080</t>
  </si>
  <si>
    <t>ЖИЛИЩНО-КОММУНАЛЬНОЕ ХОЗЯЙСТВО</t>
  </si>
  <si>
    <t>0500</t>
  </si>
  <si>
    <t>Жилищное хозяйство</t>
  </si>
  <si>
    <t>0501</t>
  </si>
  <si>
    <t>Приобретение жилья для граждан, проживающих в аварийных многоквартирных домах</t>
  </si>
  <si>
    <t>2400111100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</si>
  <si>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</si>
  <si>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</si>
  <si>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Софинансирование региональной адресной программы "Переселение граждан, проживающих на территории Новгородской области, из аварийного жилищного фонда в 2019-2025 годах" за счет средств бюджета Валдайского городского поселения</t>
  </si>
  <si>
    <t>2400111200</t>
  </si>
  <si>
    <t>Проведение независимой экспертизы аварийного жилья</t>
  </si>
  <si>
    <t>2400111500</t>
  </si>
  <si>
    <t>Субсидии на переселение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</si>
  <si>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240F309502</t>
  </si>
  <si>
    <t>Субсидии на переселение граждан из аварийного жилищного фонда за счет средств областного бюджета</t>
  </si>
  <si>
    <t>240F309602</t>
  </si>
  <si>
    <t>Приобретение в муниципальную собственность жилых помещений</t>
  </si>
  <si>
    <t>9450010470</t>
  </si>
  <si>
    <t>Расходы (взносы)  на капитальный ремонт общего имущества муниципального жилого фонда в многоквартирных домах, расположенных на территории Валдайского городского поселения</t>
  </si>
  <si>
    <t>9450081010</t>
  </si>
  <si>
    <t>Капитальный ремонт жилых помещений и текущий ремонт общего имущества в многоквартирных домах в части муниципальной собственности Валдайского городского поселения</t>
  </si>
  <si>
    <t>9450081020</t>
  </si>
  <si>
    <t>Закупка товаров, работ, услуг в целях капитального ремонта государственного (муниципального) имущества</t>
  </si>
  <si>
    <t>243</t>
  </si>
  <si>
    <t>Прочие работы, в том числе разработка и проверка документации, для обеспечения проведения капитального ремонта жилых помещений и текущего ремонта общего имущества в многоквартирных домах в части муниципальной собственности Валдайского городского поселения</t>
  </si>
  <si>
    <t>9450081021</t>
  </si>
  <si>
    <t>Коммунальное хозяйство</t>
  </si>
  <si>
    <t>0502</t>
  </si>
  <si>
    <t>Оформление технических планов сооружений на бесхозяйные сети</t>
  </si>
  <si>
    <t>2500111110</t>
  </si>
  <si>
    <t>Техническое обслуживание и очистка систем водоотведения</t>
  </si>
  <si>
    <t>2700241110</t>
  </si>
  <si>
    <t>Благоустройство</t>
  </si>
  <si>
    <t>0503</t>
  </si>
  <si>
    <t>Разработка и проверка проектной и/или сметной и/или проектно-сметной документации</t>
  </si>
  <si>
    <t>1000460240</t>
  </si>
  <si>
    <t>Субсидии бюджетам городских и сельских поселений, городского округа на реализацию мероприятий муниципальных программ, направленных на благоустройство дворовых территорий многоквартирных домов и на благоустройство общественных территорий</t>
  </si>
  <si>
    <t>100F255551</t>
  </si>
  <si>
    <t>100F255552</t>
  </si>
  <si>
    <t>Содержание сетей уличного освещения, оплата потребленной электроэнергии, реализация прочих мероприятий</t>
  </si>
  <si>
    <t>2210160010</t>
  </si>
  <si>
    <t>Разработка проектно-сметной документации и строительство (реконструкция)</t>
  </si>
  <si>
    <t>2210160011</t>
  </si>
  <si>
    <t>Содержание объектов озеленения</t>
  </si>
  <si>
    <t>2220160030</t>
  </si>
  <si>
    <t>Содержание муниципальных кладбищ</t>
  </si>
  <si>
    <t>2230160040</t>
  </si>
  <si>
    <t>Прочие мероприятия по благоустройству</t>
  </si>
  <si>
    <t>2240160050</t>
  </si>
  <si>
    <t>Прочие мероприятия по формированию лыжной трассы на территории Валдайского городского поселения</t>
  </si>
  <si>
    <t>2240160051</t>
  </si>
  <si>
    <t>Удаление и посадка деревьев в парках</t>
  </si>
  <si>
    <t>2250160061</t>
  </si>
  <si>
    <t>Установка и приобретение малых архитектурных форм</t>
  </si>
  <si>
    <t>2250160062</t>
  </si>
  <si>
    <t>Приобретение, установка и обустройство спортивно-игровой детской площадки с. Зимогорье Валдайского городского поселения</t>
  </si>
  <si>
    <t>2260160060</t>
  </si>
  <si>
    <t>Экспертиза сметной документации</t>
  </si>
  <si>
    <t>2260160061</t>
  </si>
  <si>
    <t>Субсидия на реализацию приоритетных проектов поддержки местных инициатив на 2019 год</t>
  </si>
  <si>
    <t>2260175260</t>
  </si>
  <si>
    <t>Софинансирование расходов по приобретению, установке и обустройству спортивно-игровой детской площадки с. Зимогорье Валдайского городского поселения</t>
  </si>
  <si>
    <t>22601S5260</t>
  </si>
  <si>
    <t>Другие вопросы в области жилищно-коммунального хозяйства</t>
  </si>
  <si>
    <t>0505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</si>
  <si>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Заработная плата</t>
  </si>
  <si>
    <t>9450010031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</si>
  <si>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</si>
  <si>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</si>
  <si>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</si>
  <si>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</si>
  <si>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</si>
  <si>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Начисления на выплаты по оплате труда</t>
  </si>
  <si>
    <t>9450010032</t>
  </si>
  <si>
    <t>ОБРАЗОВАНИЕ</t>
  </si>
  <si>
    <t>0700</t>
  </si>
  <si>
    <t>Молодежная политика</t>
  </si>
  <si>
    <t>0707</t>
  </si>
  <si>
    <t>Реализация приоритетного проекта "Дорогами Великой Отечественной войны. Валдайский рубеж" по развитию молодежного поисково-исследовательского, поклонного туризма на территории Валдайского муниципального района</t>
  </si>
  <si>
    <t>0840410190</t>
  </si>
  <si>
    <t>0900221500</t>
  </si>
  <si>
    <t>Расходы на финансирование мероприятий в сфере образования</t>
  </si>
  <si>
    <t>9470070110</t>
  </si>
  <si>
    <t>КУЛЬТУРА, КИНЕМАТОГРАФИЯ</t>
  </si>
  <si>
    <t>0800</t>
  </si>
  <si>
    <t>Культура</t>
  </si>
  <si>
    <t>0801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</si>
  <si>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</si>
  <si>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0210199910</t>
  </si>
  <si>
    <t>Социальное обеспечение и иные выплаты населению</t>
  </si>
  <si>
    <t>300</t>
  </si>
  <si>
    <t>Иные выплаты населению</t>
  </si>
  <si>
    <t>360</t>
  </si>
  <si>
    <t>Реализация прочих мероприятий муниципальной программы "Сохранение и восстановление военно-мемориальных объектов на территории Валдайского городского поселения на 2019-2020 годы"</t>
  </si>
  <si>
    <t>1400199910</t>
  </si>
  <si>
    <t>Расходы на финансирование мероприятий в сфере культуры</t>
  </si>
  <si>
    <t>9480080110</t>
  </si>
  <si>
    <t>СОЦИАЛЬНАЯ ПОЛИТИКА</t>
  </si>
  <si>
    <t>1000</t>
  </si>
  <si>
    <t>Пенсионное обеспечение</t>
  </si>
  <si>
    <t>1001</t>
  </si>
  <si>
    <t>Расходы на выплату пенсий за выслугу лет муниципальным служащим, а также лицам, замещающим муниципальные должности</t>
  </si>
  <si>
    <t>9450010040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</si>
  <si>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</si>
  <si>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</si>
  <si>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</si>
  <si>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</si>
  <si>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</si>
  <si>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</si>
  <si>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</si>
  <si>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</si>
  <si>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Обеспечение условий для развития на территории поселения физической  культуры и массового спорта, организация проведения официальных физкультурно - оздоровительных и спортивных мероприятий поселения</t>
  </si>
  <si>
    <t>0400130110</t>
  </si>
  <si>
    <t>Приобретение спортивного инвентаря и оборудования для организации проведения физкультурно-массовых и спортивных мероприятий</t>
  </si>
  <si>
    <t>0400221000</t>
  </si>
  <si>
    <t>СРЕДСТВА МАССОВОЙ ИНФОРМАЦИИ</t>
  </si>
  <si>
    <t>1200</t>
  </si>
  <si>
    <t>Периодическая печать и издательства</t>
  </si>
  <si>
    <t>1202</t>
  </si>
  <si>
    <t>Расходы на опубликование официальных документов в периодических изданиях</t>
  </si>
  <si>
    <t>9450010060</t>
  </si>
  <si>
    <t>Субсидии организациям, осуществляющим выпуск, распространение и тиражирование печатных средств массовой информации</t>
  </si>
  <si>
    <t>9450081030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</si>
  <si>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</si>
  <si>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</si>
  <si>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</si>
  <si>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1204</t>
  </si>
  <si>
    <t>Расходы на содержание сайта городского поселения</t>
  </si>
  <si>
    <t>9450010050</t>
  </si>
  <si>
    <t>Закупка товаров, работ, услуг в сфере информационно-коммуникационных технологий</t>
  </si>
  <si>
    <t>242</t>
  </si>
  <si>
    <t>НАЛОГОВЫЕ И НЕНАЛОГОВЫЕ ДОХОДЫ</t>
  </si>
  <si>
    <t>10000000000000000</t>
  </si>
  <si>
    <t>НАЛОГИ НА ПРИБЫЛЬ, ДОХОДЫ</t>
  </si>
  <si>
    <t>10100000000000000</t>
  </si>
  <si>
    <t>Налог на доходы физических лиц</t>
  </si>
  <si>
    <t>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</si>
  <si>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</si>
  <si>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</si>
  <si>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</si>
  <si>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</si>
  <si>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</si>
  <si>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</si>
  <si>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</si>
  <si>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</si>
  <si>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</si>
  <si>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</si>
  <si>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</si>
  <si>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</si>
  <si>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</si>
  <si>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</si>
  <si>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</si>
  <si>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</si>
  <si>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</si>
  <si>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</si>
  <si>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</si>
  <si>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</si>
  <si>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</si>
  <si>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</si>
  <si>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</si>
  <si>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</si>
  <si>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</si>
  <si>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</si>
  <si>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</si>
  <si>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</si>
  <si>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</si>
  <si>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</si>
  <si>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Единый сельскохозяйственный налог</t>
  </si>
  <si>
    <t>10503000010000110</t>
  </si>
  <si>
    <t>10503010010000110</t>
  </si>
  <si>
    <t>НАЛОГИ НА ИМУЩЕСТВО</t>
  </si>
  <si>
    <t>10600000000000000</t>
  </si>
  <si>
    <t>Налог на имущество физических лиц</t>
  </si>
  <si>
    <t>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</si>
  <si>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</si>
  <si>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</si>
  <si>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</si>
  <si>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</si>
  <si>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Земельный налог с организаций</t>
  </si>
  <si>
    <t>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</si>
  <si>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</si>
  <si>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</si>
  <si>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</si>
  <si>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</si>
  <si>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</si>
  <si>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</si>
  <si>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</si>
  <si>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</si>
  <si>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</si>
  <si>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</si>
  <si>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</si>
  <si>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</si>
  <si>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</si>
  <si>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</si>
  <si>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</si>
  <si>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</si>
  <si>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</si>
  <si>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</si>
  <si>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</si>
  <si>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</si>
  <si>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</si>
  <si>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</si>
  <si>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</si>
  <si>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</si>
  <si>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</si>
  <si>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</si>
  <si>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</si>
  <si>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</si>
  <si>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</si>
  <si>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</si>
  <si>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</si>
  <si>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</si>
  <si>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ШТРАФЫ, САНКЦИИ, ВОЗМЕЩЕНИЕ УЩЕРБА</t>
  </si>
  <si>
    <t>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</si>
  <si>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</si>
  <si>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</si>
  <si>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</si>
  <si>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11633050130000140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</si>
  <si>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</si>
  <si>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</si>
  <si>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</si>
  <si>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11646000130000140</t>
  </si>
  <si>
    <t>БЕЗВОЗМЕЗДНЫЕ ПОСТУПЛЕНИЯ</t>
  </si>
  <si>
    <t>20000000000000000</t>
  </si>
  <si>
    <t>БЕЗВОЗМЕЗДНЫЕ ПОСТУПЛЕНИЯ ОТ ДРУГИХ БЮДЖЕТОВ БЮДЖЕТНОЙ СИСТЕМЫ РОССИЙСКОЙ ФЕДЕРАЦИИ</t>
  </si>
  <si>
    <t>20200000000000000</t>
  </si>
  <si>
    <t>Субсидии бюджетам бюджетной системы Российской Федерации (межбюджетные субсидии)</t>
  </si>
  <si>
    <t>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</si>
  <si>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</si>
  <si>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</si>
  <si>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</si>
  <si>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</si>
  <si>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</si>
  <si>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</si>
  <si>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</si>
  <si>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20220302130000150</t>
  </si>
  <si>
    <t>Субсидии бюджетам на реализацию программ формирования современной городской среды</t>
  </si>
  <si>
    <t>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</si>
  <si>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</si>
  <si>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</si>
  <si>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</si>
  <si>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</si>
  <si>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Прочие субсидии бюджетам городских поселений</t>
  </si>
  <si>
    <t>20229999130000150</t>
  </si>
  <si>
    <t>ПРОЧИЕ БЕЗВОЗМЕЗДНЫЕ ПОСТУПЛЕНИЯ</t>
  </si>
  <si>
    <t>20700000000000000</t>
  </si>
  <si>
    <t>Прочие безвозмездные поступления в бюджеты городских поселений</t>
  </si>
  <si>
    <t>20705000130000150</t>
  </si>
  <si>
    <t>20705030130000150</t>
  </si>
  <si>
    <t>Никифорова Т.В.</t>
  </si>
  <si>
    <t>Кириллова А.А.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</si>
</sst>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70">
    <xf numFmtId="0" fontId="0" fillId="0" borderId="0" xfId="0"/>
    <xf numFmtId="0" fontId="0" fillId="0" borderId="0" xfId="0" applyAlignment="1">
      <alignment wrapText="1"/>
    </xf>
    <xf numFmtId="0" fontId="2" fillId="18" borderId="10" xfId="0" applyFont="1" applyFill="1" applyBorder="1" applyAlignment="1">
      <alignment horizontal="center"/>
    </xf>
    <xf numFmtId="0" fontId="2" fillId="18" borderId="0" xfId="0" applyFont="1" applyFill="1" applyAlignment="1">
      <alignment horizontal="centerContinuous"/>
    </xf>
    <xf numFmtId="0" fontId="2" fillId="18" borderId="0" xfId="0" applyFont="1" applyFill="1" applyAlignment="1">
      <alignment horizontal="left"/>
    </xf>
    <xf numFmtId="0" fontId="0" fillId="18" borderId="0" xfId="0" applyFill="1" applyAlignment="1">
      <alignment horizontal="left"/>
    </xf>
    <xf numFmtId="49" fontId="0" fillId="18" borderId="0" xfId="0" applyNumberFormat="1" applyFill="1"/>
    <xf numFmtId="49" fontId="2" fillId="18" borderId="41" xfId="0" applyNumberFormat="1" applyFont="1" applyFill="1" applyBorder="1" applyAlignment="1">
      <alignment horizontal="center"/>
    </xf>
    <xf numFmtId="0" fontId="2" fillId="18" borderId="0" xfId="0" applyFont="1" applyFill="1" applyAlignment="1">
      <alignment horizontal="right"/>
    </xf>
    <xf numFmtId="49" fontId="2" fillId="18" borderId="0" xfId="0" applyNumberFormat="1" applyFont="1" applyFill="1" applyBorder="1" applyAlignment="1">
      <alignment horizontal="center"/>
    </xf>
    <xf numFmtId="14" fontId="2" fillId="18" borderId="43" xfId="0" applyNumberFormat="1" applyFont="1" applyFill="1" applyBorder="1" applyAlignment="1">
      <alignment horizontal="center"/>
    </xf>
    <xf numFmtId="49" fontId="2" fillId="18" borderId="0" xfId="0" applyNumberFormat="1" applyFont="1" applyFill="1"/>
    <xf numFmtId="49" fontId="2" fillId="18" borderId="0" xfId="0" applyNumberFormat="1" applyFont="1" applyFill="1" applyAlignment="1">
      <alignment horizontal="right"/>
    </xf>
    <xf numFmtId="49" fontId="2" fillId="18" borderId="42" xfId="0" applyNumberFormat="1" applyFont="1" applyFill="1" applyBorder="1" applyAlignment="1">
      <alignment horizontal="center"/>
    </xf>
    <xf numFmtId="49" fontId="2" fillId="18" borderId="43" xfId="0" applyNumberFormat="1" applyFont="1" applyFill="1" applyBorder="1" applyAlignment="1">
      <alignment horizontal="center"/>
    </xf>
    <xf numFmtId="0" fontId="2" fillId="18" borderId="0" xfId="0" applyFont="1" applyFill="1" applyAlignment="1"/>
    <xf numFmtId="49" fontId="2" fillId="18" borderId="44" xfId="0" applyNumberFormat="1" applyFont="1" applyFill="1" applyBorder="1" applyAlignment="1">
      <alignment horizontal="center"/>
    </xf>
    <xf numFmtId="0" fontId="0" fillId="18" borderId="11" xfId="0" applyFill="1" applyBorder="1" applyAlignment="1">
      <alignment horizontal="left"/>
    </xf>
    <xf numFmtId="0" fontId="0" fillId="18" borderId="11" xfId="0" applyFill="1" applyBorder="1" applyAlignment="1"/>
    <xf numFmtId="49" fontId="0" fillId="18" borderId="11" xfId="0" applyNumberFormat="1" applyFill="1" applyBorder="1"/>
    <xf numFmtId="0" fontId="0" fillId="18" borderId="11" xfId="0" applyFill="1" applyBorder="1"/>
    <xf numFmtId="0" fontId="2" fillId="18" borderId="34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49" fontId="2" fillId="18" borderId="10" xfId="0" applyNumberFormat="1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49" fontId="3" fillId="18" borderId="21" xfId="0" applyNumberFormat="1" applyFont="1" applyFill="1" applyBorder="1" applyAlignment="1">
      <alignment horizontal="center" wrapText="1"/>
    </xf>
    <xf numFmtId="4" fontId="2" fillId="18" borderId="12" xfId="0" applyNumberFormat="1" applyFont="1" applyFill="1" applyBorder="1" applyAlignment="1">
      <alignment horizontal="right"/>
    </xf>
    <xf numFmtId="4" fontId="2" fillId="18" borderId="48" xfId="0" applyNumberFormat="1" applyFont="1" applyFill="1" applyBorder="1" applyAlignment="1">
      <alignment horizontal="right"/>
    </xf>
    <xf numFmtId="0" fontId="3" fillId="18" borderId="37" xfId="0" applyFont="1" applyFill="1" applyBorder="1" applyAlignment="1">
      <alignment horizontal="left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0" fontId="3" fillId="18" borderId="40" xfId="0" applyFont="1" applyFill="1" applyBorder="1" applyAlignment="1">
      <alignment horizontal="left" wrapText="1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0" fontId="3" fillId="18" borderId="40" xfId="0" applyFont="1" applyFill="1" applyBorder="1" applyAlignment="1" applyProtection="1">
      <alignment horizontal="left" wrapText="1"/>
      <protection locked="0"/>
    </xf>
    <xf numFmtId="49" fontId="3" fillId="18" borderId="14" xfId="0" applyNumberFormat="1" applyFont="1" applyFill="1" applyBorder="1" applyAlignment="1" applyProtection="1">
      <alignment horizontal="center" wrapText="1"/>
      <protection locked="0"/>
    </xf>
    <xf numFmtId="49" fontId="2" fillId="18" borderId="49" xfId="0" applyNumberFormat="1" applyFont="1" applyFill="1" applyBorder="1" applyAlignment="1" applyProtection="1">
      <alignment horizontal="center" wrapText="1"/>
      <protection locked="0"/>
    </xf>
    <xf numFmtId="4" fontId="2" fillId="18" borderId="12" xfId="0" applyNumberFormat="1" applyFont="1" applyFill="1" applyBorder="1" applyAlignment="1" applyProtection="1">
      <alignment horizontal="right" wrapText="1"/>
      <protection locked="0"/>
    </xf>
    <xf numFmtId="4" fontId="2" fillId="18" borderId="20" xfId="0" applyNumberFormat="1" applyFont="1" applyFill="1" applyBorder="1" applyAlignment="1" applyProtection="1">
      <alignment horizontal="right" wrapText="1"/>
      <protection locked="0"/>
    </xf>
    <xf numFmtId="4" fontId="2" fillId="18" borderId="32" xfId="0" applyNumberFormat="1" applyFont="1" applyFill="1" applyBorder="1" applyAlignment="1">
      <alignment horizontal="right" wrapText="1"/>
    </xf>
    <xf numFmtId="0" fontId="3" fillId="18" borderId="13" xfId="0" applyFont="1" applyFill="1" applyBorder="1" applyAlignment="1">
      <alignment horizontal="left" wrapText="1"/>
    </xf>
    <xf numFmtId="49" fontId="3" fillId="18" borderId="17" xfId="0" applyNumberFormat="1" applyFont="1" applyFill="1" applyBorder="1" applyAlignment="1">
      <alignment horizontal="center" wrapText="1"/>
    </xf>
    <xf numFmtId="49" fontId="2" fillId="18" borderId="10" xfId="0" applyNumberFormat="1" applyFont="1" applyFill="1" applyBorder="1" applyAlignment="1">
      <alignment horizontal="center"/>
    </xf>
    <xf numFmtId="49" fontId="2" fillId="18" borderId="18" xfId="0" applyNumberFormat="1" applyFont="1" applyFill="1" applyBorder="1" applyAlignment="1">
      <alignment horizontal="center"/>
    </xf>
    <xf numFmtId="4" fontId="2" fillId="18" borderId="18" xfId="0" applyNumberFormat="1" applyFont="1" applyFill="1" applyBorder="1" applyAlignment="1">
      <alignment horizontal="right"/>
    </xf>
    <xf numFmtId="4" fontId="2" fillId="18" borderId="10" xfId="0" applyNumberFormat="1" applyFont="1" applyFill="1" applyBorder="1" applyAlignment="1">
      <alignment horizontal="right"/>
    </xf>
    <xf numFmtId="4" fontId="2" fillId="18" borderId="29" xfId="0" applyNumberFormat="1" applyFont="1" applyFill="1" applyBorder="1" applyAlignment="1">
      <alignment horizontal="right"/>
    </xf>
    <xf numFmtId="0" fontId="2" fillId="18" borderId="0" xfId="0" applyFont="1" applyFill="1" applyBorder="1" applyAlignment="1">
      <alignment wrapText="1"/>
    </xf>
    <xf numFmtId="49" fontId="2" fillId="18" borderId="0" xfId="0" applyNumberFormat="1" applyFont="1" applyFill="1" applyBorder="1" applyAlignment="1">
      <alignment wrapText="1"/>
    </xf>
    <xf numFmtId="49" fontId="2" fillId="18" borderId="0" xfId="0" applyNumberFormat="1" applyFont="1" applyFill="1" applyBorder="1"/>
    <xf numFmtId="0" fontId="3" fillId="18" borderId="27" xfId="0" applyFont="1" applyFill="1" applyBorder="1" applyAlignment="1">
      <alignment horizontal="left" wrapText="1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9" fontId="3" fillId="18" borderId="5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1" xfId="0" applyNumberFormat="1" applyFont="1" applyFill="1" applyBorder="1" applyAlignment="1" applyProtection="1">
      <alignment horizontal="center" wrapText="1"/>
      <protection locked="0"/>
    </xf>
    <xf numFmtId="49" fontId="2" fillId="18" borderId="50" xfId="0" applyNumberFormat="1" applyFont="1" applyFill="1" applyBorder="1" applyAlignment="1" applyProtection="1">
      <alignment horizontal="center" wrapText="1"/>
      <protection locked="0"/>
    </xf>
    <xf numFmtId="0" fontId="3" fillId="18" borderId="16" xfId="0" applyFont="1" applyFill="1" applyBorder="1" applyAlignment="1">
      <alignment horizontal="left" wrapText="1"/>
    </xf>
    <xf numFmtId="0" fontId="3" fillId="18" borderId="17" xfId="0" applyFont="1" applyFill="1" applyBorder="1" applyAlignment="1">
      <alignment horizontal="left" wrapText="1"/>
    </xf>
    <xf numFmtId="49" fontId="2" fillId="18" borderId="19" xfId="0" applyNumberFormat="1" applyFont="1" applyFill="1" applyBorder="1" applyAlignment="1">
      <alignment horizontal="center"/>
    </xf>
    <xf numFmtId="4" fontId="2" fillId="18" borderId="19" xfId="0" applyNumberFormat="1" applyFont="1" applyFill="1" applyBorder="1" applyAlignment="1">
      <alignment horizontal="right"/>
    </xf>
    <xf numFmtId="4" fontId="2" fillId="18" borderId="28" xfId="0" applyNumberFormat="1" applyFont="1" applyFill="1" applyBorder="1" applyAlignment="1">
      <alignment horizontal="right"/>
    </xf>
    <xf numFmtId="4" fontId="2" fillId="18" borderId="30" xfId="0" applyNumberFormat="1" applyFont="1" applyFill="1" applyBorder="1" applyAlignment="1">
      <alignment horizontal="right"/>
    </xf>
    <xf numFmtId="0" fontId="3" fillId="18" borderId="0" xfId="0" applyFont="1" applyFill="1" applyBorder="1" applyAlignment="1">
      <alignment horizontal="left" wrapText="1"/>
    </xf>
    <xf numFmtId="4" fontId="2" fillId="18" borderId="0" xfId="0" applyNumberFormat="1" applyFont="1" applyFill="1" applyBorder="1" applyAlignment="1">
      <alignment horizontal="center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31" xfId="0" applyNumberFormat="1" applyFont="1" applyFill="1" applyBorder="1" applyAlignment="1">
      <alignment horizontal="right"/>
    </xf>
    <xf numFmtId="49" fontId="2" fillId="18" borderId="45" xfId="0" applyNumberFormat="1" applyFont="1" applyFill="1" applyBorder="1" applyAlignment="1">
      <alignment horizontal="center"/>
    </xf>
    <xf numFmtId="49" fontId="3" fillId="18" borderId="0" xfId="0" applyNumberFormat="1" applyFont="1" applyFill="1" applyBorder="1" applyAlignment="1">
      <alignment horizontal="center" wrapText="1"/>
    </xf>
    <xf numFmtId="49" fontId="0" fillId="18" borderId="11" xfId="0" applyNumberFormat="1" applyFill="1" applyBorder="1" applyAlignment="1">
      <alignment horizontal="left"/>
    </xf>
    <xf numFmtId="49" fontId="2" fillId="18" borderId="0" xfId="0" applyNumberFormat="1" applyFont="1" applyFill="1" applyBorder="1" applyAlignment="1">
      <alignment horizontal="right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49" fontId="3" fillId="18" borderId="22" xfId="0" applyNumberFormat="1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0" fontId="3" fillId="19" borderId="38" xfId="0" applyFont="1" applyFill="1" applyBorder="1" applyAlignment="1" applyProtection="1">
      <alignment horizontal="left" wrapText="1"/>
      <protection locked="0"/>
    </xf>
    <xf numFmtId="49" fontId="3" fillId="19" borderId="14" xfId="0" applyNumberFormat="1" applyFont="1" applyFill="1" applyBorder="1" applyAlignment="1" applyProtection="1">
      <alignment horizontal="center" wrapText="1"/>
      <protection locked="0"/>
    </xf>
    <xf numFmtId="49" fontId="2" fillId="19" borderId="49" xfId="0" applyNumberFormat="1" applyFont="1" applyFill="1" applyBorder="1" applyAlignment="1" applyProtection="1">
      <alignment horizontal="center" wrapText="1"/>
      <protection locked="0"/>
    </xf>
    <xf numFmtId="4" fontId="2" fillId="19" borderId="12" xfId="0" applyNumberFormat="1" applyFont="1" applyFill="1" applyBorder="1" applyAlignment="1" applyProtection="1">
      <alignment horizontal="right" wrapText="1"/>
      <protection locked="0"/>
    </xf>
    <xf numFmtId="4" fontId="2" fillId="19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3" fillId="18" borderId="15" xfId="0" applyNumberFormat="1" applyFont="1" applyFill="1" applyBorder="1" applyAlignment="1">
      <alignment horizontal="left" wrapText="1"/>
    </xf>
    <xf numFmtId="49" fontId="2" fillId="18" borderId="1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center"/>
    </xf>
    <xf numFmtId="4" fontId="2" fillId="18" borderId="20" xfId="0" applyNumberFormat="1" applyFont="1" applyFill="1" applyBorder="1" applyAlignment="1">
      <alignment horizontal="center"/>
    </xf>
    <xf numFmtId="4" fontId="2" fillId="18" borderId="32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 applyProtection="1">
      <alignment horizontal="right"/>
    </xf>
    <xf numFmtId="49" fontId="2" fillId="18" borderId="47" xfId="0" applyNumberFormat="1" applyFont="1" applyFill="1" applyBorder="1" applyAlignment="1">
      <alignment horizontal="center"/>
    </xf>
    <xf numFmtId="4" fontId="2" fillId="18" borderId="32" xfId="0" applyNumberFormat="1" applyFont="1" applyFill="1" applyBorder="1" applyAlignment="1" applyProtection="1">
      <alignment horizontal="center"/>
    </xf>
    <xf numFmtId="49" fontId="2" fillId="18" borderId="49" xfId="0" applyNumberFormat="1" applyFont="1" applyFill="1" applyBorder="1" applyAlignment="1" applyProtection="1">
      <alignment horizontal="center"/>
      <protection locked="0"/>
    </xf>
    <xf numFmtId="4" fontId="2" fillId="18" borderId="12" xfId="0" applyNumberFormat="1" applyFont="1" applyFill="1" applyBorder="1" applyAlignment="1" applyProtection="1">
      <alignment horizontal="right"/>
      <protection locked="0"/>
    </xf>
    <xf numFmtId="0" fontId="2" fillId="18" borderId="32" xfId="0" applyNumberFormat="1" applyFont="1" applyFill="1" applyBorder="1" applyAlignment="1">
      <alignment horizontal="center"/>
    </xf>
    <xf numFmtId="0" fontId="3" fillId="18" borderId="46" xfId="0" applyFont="1" applyFill="1" applyBorder="1" applyAlignment="1">
      <alignment horizontal="left" wrapText="1"/>
    </xf>
    <xf numFmtId="4" fontId="2" fillId="18" borderId="33" xfId="0" applyNumberFormat="1" applyFont="1" applyFill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left"/>
    </xf>
    <xf numFmtId="49" fontId="2" fillId="18" borderId="0" xfId="0" applyNumberFormat="1" applyFont="1" applyFill="1" applyBorder="1" applyAlignment="1">
      <alignment horizontal="center" wrapText="1"/>
    </xf>
    <xf numFmtId="49" fontId="2" fillId="18" borderId="11" xfId="0" applyNumberFormat="1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0" fontId="0" fillId="18" borderId="0" xfId="0" applyFill="1"/>
    <xf numFmtId="49" fontId="22" fillId="18" borderId="11" xfId="0" applyNumberFormat="1" applyFont="1" applyFill="1" applyBorder="1" applyAlignment="1">
      <alignment horizontal="center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3" xfId="0" applyNumberFormat="1" applyFont="1" applyFill="1" applyBorder="1" applyAlignment="1" applyProtection="1">
      <alignment horizontal="center" wrapText="1"/>
      <protection locked="0"/>
    </xf>
    <xf numFmtId="49" fontId="2" fillId="18" borderId="52" xfId="0" applyNumberFormat="1" applyFont="1" applyFill="1" applyBorder="1" applyAlignment="1" applyProtection="1">
      <alignment horizontal="center" wrapText="1"/>
      <protection locked="0"/>
    </xf>
    <xf numFmtId="49" fontId="2" fillId="18" borderId="33" xfId="0" applyNumberFormat="1" applyFont="1" applyFill="1" applyBorder="1" applyAlignment="1" applyProtection="1">
      <alignment horizontal="center" wrapText="1"/>
      <protection locked="0"/>
    </xf>
    <xf numFmtId="49" fontId="3" fillId="18" borderId="66" xfId="0" applyNumberFormat="1" applyFont="1" applyFill="1" applyBorder="1" applyAlignment="1">
      <alignment horizontal="center" wrapText="1"/>
    </xf>
    <xf numFmtId="49" fontId="2" fillId="18" borderId="66" xfId="0" applyNumberFormat="1" applyFont="1" applyFill="1" applyBorder="1" applyAlignment="1" applyProtection="1">
      <alignment horizontal="center" wrapText="1"/>
      <protection locked="0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0" fontId="2" fillId="18" borderId="60" xfId="0" applyFont="1" applyFill="1" applyBorder="1" applyAlignment="1">
      <alignment horizontal="center" vertical="center"/>
    </xf>
    <xf numFmtId="0" fontId="2" fillId="18" borderId="61" xfId="0" applyFont="1" applyFill="1" applyBorder="1" applyAlignment="1">
      <alignment horizontal="center" vertical="center"/>
    </xf>
    <xf numFmtId="0" fontId="2" fillId="18" borderId="18" xfId="0" applyFont="1" applyFill="1" applyBorder="1" applyAlignment="1">
      <alignment horizontal="center" vertical="center"/>
    </xf>
    <xf numFmtId="0" fontId="1" fillId="18" borderId="0" xfId="0" applyFont="1" applyFill="1" applyBorder="1" applyAlignment="1">
      <alignment horizontal="center"/>
    </xf>
    <xf numFmtId="49" fontId="2" fillId="18" borderId="54" xfId="0" applyNumberFormat="1" applyFont="1" applyFill="1" applyBorder="1" applyAlignment="1">
      <alignment horizontal="center" vertical="center" wrapText="1"/>
    </xf>
    <xf numFmtId="49" fontId="2" fillId="18" borderId="26" xfId="0" applyNumberFormat="1" applyFont="1" applyFill="1" applyBorder="1" applyAlignment="1">
      <alignment horizontal="center" vertical="center" wrapText="1"/>
    </xf>
    <xf numFmtId="49" fontId="2" fillId="18" borderId="20" xfId="0" applyNumberFormat="1" applyFont="1" applyFill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0" fontId="1" fillId="18" borderId="0" xfId="0" applyFont="1" applyFill="1" applyAlignment="1">
      <alignment horizontal="center"/>
    </xf>
    <xf numFmtId="0" fontId="1" fillId="18" borderId="25" xfId="0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left" wrapText="1"/>
    </xf>
    <xf numFmtId="49" fontId="2" fillId="18" borderId="52" xfId="0" applyNumberFormat="1" applyFont="1" applyFill="1" applyBorder="1" applyAlignment="1">
      <alignment horizontal="left"/>
    </xf>
    <xf numFmtId="0" fontId="2" fillId="18" borderId="0" xfId="0" applyFont="1" applyFill="1" applyAlignment="1">
      <alignment horizontal="left"/>
    </xf>
    <xf numFmtId="49" fontId="2" fillId="18" borderId="62" xfId="0" applyNumberFormat="1" applyFont="1" applyFill="1" applyBorder="1" applyAlignment="1">
      <alignment horizontal="center" vertical="center" wrapText="1"/>
    </xf>
    <xf numFmtId="49" fontId="2" fillId="18" borderId="63" xfId="0" applyNumberFormat="1" applyFont="1" applyFill="1" applyBorder="1" applyAlignment="1">
      <alignment horizontal="center" vertical="center" wrapText="1"/>
    </xf>
    <xf numFmtId="49" fontId="2" fillId="18" borderId="64" xfId="0" applyNumberFormat="1" applyFont="1" applyFill="1" applyBorder="1" applyAlignment="1">
      <alignment horizontal="center" vertical="center" wrapText="1"/>
    </xf>
    <xf numFmtId="49" fontId="2" fillId="18" borderId="39" xfId="0" applyNumberFormat="1" applyFont="1" applyFill="1" applyBorder="1" applyAlignment="1">
      <alignment horizontal="center" vertical="center" wrapText="1"/>
    </xf>
    <xf numFmtId="49" fontId="2" fillId="18" borderId="0" xfId="0" applyNumberFormat="1" applyFont="1" applyFill="1" applyBorder="1" applyAlignment="1">
      <alignment horizontal="center" vertical="center" wrapText="1"/>
    </xf>
    <xf numFmtId="49" fontId="2" fillId="18" borderId="25" xfId="0" applyNumberFormat="1" applyFont="1" applyFill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 vertical="center" wrapText="1"/>
    </xf>
    <xf numFmtId="49" fontId="2" fillId="18" borderId="11" xfId="0" applyNumberFormat="1" applyFont="1" applyFill="1" applyBorder="1" applyAlignment="1">
      <alignment horizontal="center" vertical="center" wrapText="1"/>
    </xf>
    <xf numFmtId="49" fontId="2" fillId="18" borderId="12" xfId="0" applyNumberFormat="1" applyFont="1" applyFill="1" applyBorder="1" applyAlignment="1">
      <alignment horizontal="center" vertical="center" wrapText="1"/>
    </xf>
    <xf numFmtId="49" fontId="3" fillId="18" borderId="0" xfId="0" applyNumberFormat="1" applyFont="1" applyFill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0" fillId="18" borderId="11" xfId="0" applyNumberFormat="1" applyFont="1" applyFill="1" applyBorder="1" applyAlignment="1">
      <alignment horizontal="center" wrapText="1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53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 applyProtection="1">
      <alignment horizontal="center"/>
      <protection locked="0"/>
    </xf>
    <xf numFmtId="49" fontId="2" fillId="18" borderId="33" xfId="0" applyNumberFormat="1" applyFont="1" applyFill="1" applyBorder="1" applyAlignment="1" applyProtection="1">
      <alignment horizontal="center"/>
      <protection locked="0"/>
    </xf>
    <xf numFmtId="49" fontId="2" fillId="19" borderId="52" xfId="0" applyNumberFormat="1" applyFont="1" applyFill="1" applyBorder="1" applyAlignment="1" applyProtection="1">
      <alignment horizontal="center" wrapText="1"/>
      <protection locked="0"/>
    </xf>
    <xf numFmtId="49" fontId="2" fillId="19" borderId="33" xfId="0" applyNumberFormat="1" applyFont="1" applyFill="1" applyBorder="1" applyAlignment="1" applyProtection="1">
      <alignment horizontal="center" wrapText="1"/>
      <protection locked="0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435"/>
  <sheetViews>
    <sheetView tabSelected="1" topLeftCell="A405" zoomScaleNormal="100" workbookViewId="0">
      <selection activeCell="R426" sqref="R426"/>
    </sheetView>
  </sheetViews>
  <sheetFormatPr defaultRowHeight="12.75"/>
  <cols>
    <col min="1" max="1" width="40.5703125" style="113" customWidth="1"/>
    <col min="2" max="2" width="5.7109375" style="113" customWidth="1"/>
    <col min="3" max="3" width="4.7109375" style="113" customWidth="1"/>
    <col min="4" max="4" width="5.7109375" style="113" customWidth="1"/>
    <col min="5" max="5" width="8.85546875" style="113" customWidth="1"/>
    <col min="6" max="6" width="4.28515625" style="113" customWidth="1"/>
    <col min="7" max="7" width="5.140625" style="113" customWidth="1"/>
    <col min="8" max="8" width="14.5703125" style="113" customWidth="1"/>
    <col min="9" max="9" width="13.7109375" style="113" customWidth="1"/>
    <col min="10" max="10" width="14" style="113" customWidth="1"/>
  </cols>
  <sheetData>
    <row r="1" spans="1:10" ht="15.75" thickBot="1">
      <c r="A1" s="137" t="s">
        <v>35</v>
      </c>
      <c r="B1" s="137"/>
      <c r="C1" s="137"/>
      <c r="D1" s="137"/>
      <c r="E1" s="137"/>
      <c r="F1" s="137"/>
      <c r="G1" s="137"/>
      <c r="H1" s="137"/>
      <c r="I1" s="138"/>
      <c r="J1" s="2" t="s">
        <v>3</v>
      </c>
    </row>
    <row r="2" spans="1:10">
      <c r="A2" s="3"/>
      <c r="B2" s="4"/>
      <c r="C2" s="5"/>
      <c r="D2" s="5"/>
      <c r="E2" s="5"/>
      <c r="F2" s="5"/>
      <c r="G2" s="5"/>
      <c r="H2" s="6"/>
      <c r="I2" s="6"/>
      <c r="J2" s="7" t="s">
        <v>19</v>
      </c>
    </row>
    <row r="3" spans="1:10">
      <c r="A3" s="8" t="s">
        <v>50</v>
      </c>
      <c r="B3" s="135" t="s">
        <v>60</v>
      </c>
      <c r="C3" s="135"/>
      <c r="D3" s="135"/>
      <c r="E3" s="9"/>
      <c r="F3" s="9"/>
      <c r="G3" s="141"/>
      <c r="H3" s="141"/>
      <c r="I3" s="8" t="s">
        <v>22</v>
      </c>
      <c r="J3" s="10">
        <v>43739</v>
      </c>
    </row>
    <row r="4" spans="1:10">
      <c r="A4" s="4"/>
      <c r="B4" s="4"/>
      <c r="C4" s="4"/>
      <c r="D4" s="4"/>
      <c r="E4" s="4"/>
      <c r="F4" s="4"/>
      <c r="G4" s="4"/>
      <c r="H4" s="11"/>
      <c r="I4" s="12" t="s">
        <v>21</v>
      </c>
      <c r="J4" s="13" t="s">
        <v>61</v>
      </c>
    </row>
    <row r="5" spans="1:10" ht="20.25" customHeight="1">
      <c r="A5" s="4" t="s">
        <v>36</v>
      </c>
      <c r="B5" s="139" t="s">
        <v>62</v>
      </c>
      <c r="C5" s="139"/>
      <c r="D5" s="139"/>
      <c r="E5" s="139"/>
      <c r="F5" s="139"/>
      <c r="G5" s="139"/>
      <c r="H5" s="139"/>
      <c r="I5" s="12" t="s">
        <v>30</v>
      </c>
      <c r="J5" s="14" t="s">
        <v>63</v>
      </c>
    </row>
    <row r="6" spans="1:10">
      <c r="A6" s="4" t="s">
        <v>37</v>
      </c>
      <c r="B6" s="140" t="s">
        <v>59</v>
      </c>
      <c r="C6" s="140"/>
      <c r="D6" s="140"/>
      <c r="E6" s="140"/>
      <c r="F6" s="140"/>
      <c r="G6" s="140"/>
      <c r="H6" s="140"/>
      <c r="I6" s="12" t="s">
        <v>57</v>
      </c>
      <c r="J6" s="14" t="s">
        <v>64</v>
      </c>
    </row>
    <row r="7" spans="1:10">
      <c r="A7" s="15" t="s">
        <v>58</v>
      </c>
      <c r="B7" s="4"/>
      <c r="C7" s="4"/>
      <c r="D7" s="4"/>
      <c r="E7" s="4"/>
      <c r="F7" s="4"/>
      <c r="G7" s="4"/>
      <c r="H7" s="11"/>
      <c r="I7" s="12"/>
      <c r="J7" s="14"/>
    </row>
    <row r="8" spans="1:10" ht="13.5" thickBot="1">
      <c r="A8" s="4" t="s">
        <v>1</v>
      </c>
      <c r="B8" s="4"/>
      <c r="C8" s="4"/>
      <c r="D8" s="4"/>
      <c r="E8" s="4"/>
      <c r="F8" s="4"/>
      <c r="G8" s="4"/>
      <c r="H8" s="11"/>
      <c r="I8" s="11"/>
      <c r="J8" s="16" t="s">
        <v>0</v>
      </c>
    </row>
    <row r="9" spans="1:10" ht="15">
      <c r="A9" s="130" t="s">
        <v>29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>
      <c r="A10" s="17"/>
      <c r="B10" s="17"/>
      <c r="C10" s="18"/>
      <c r="D10" s="18"/>
      <c r="E10" s="18"/>
      <c r="F10" s="18"/>
      <c r="G10" s="18"/>
      <c r="H10" s="19"/>
      <c r="I10" s="19"/>
      <c r="J10" s="20"/>
    </row>
    <row r="11" spans="1:10" ht="12.75" customHeight="1">
      <c r="A11" s="131" t="s">
        <v>38</v>
      </c>
      <c r="B11" s="131" t="s">
        <v>39</v>
      </c>
      <c r="C11" s="142" t="s">
        <v>40</v>
      </c>
      <c r="D11" s="143"/>
      <c r="E11" s="143"/>
      <c r="F11" s="143"/>
      <c r="G11" s="144"/>
      <c r="H11" s="131" t="s">
        <v>41</v>
      </c>
      <c r="I11" s="131" t="s">
        <v>23</v>
      </c>
      <c r="J11" s="131" t="s">
        <v>42</v>
      </c>
    </row>
    <row r="12" spans="1:10">
      <c r="A12" s="132"/>
      <c r="B12" s="132"/>
      <c r="C12" s="145"/>
      <c r="D12" s="146"/>
      <c r="E12" s="146"/>
      <c r="F12" s="146"/>
      <c r="G12" s="147"/>
      <c r="H12" s="132"/>
      <c r="I12" s="132"/>
      <c r="J12" s="132"/>
    </row>
    <row r="13" spans="1:10">
      <c r="A13" s="133"/>
      <c r="B13" s="133"/>
      <c r="C13" s="148"/>
      <c r="D13" s="149"/>
      <c r="E13" s="149"/>
      <c r="F13" s="149"/>
      <c r="G13" s="150"/>
      <c r="H13" s="133"/>
      <c r="I13" s="133"/>
      <c r="J13" s="133"/>
    </row>
    <row r="14" spans="1:10" ht="13.5" thickBot="1">
      <c r="A14" s="21">
        <v>1</v>
      </c>
      <c r="B14" s="22">
        <v>2</v>
      </c>
      <c r="C14" s="127">
        <v>3</v>
      </c>
      <c r="D14" s="128"/>
      <c r="E14" s="128"/>
      <c r="F14" s="128"/>
      <c r="G14" s="129"/>
      <c r="H14" s="23" t="s">
        <v>2</v>
      </c>
      <c r="I14" s="23" t="s">
        <v>25</v>
      </c>
      <c r="J14" s="23" t="s">
        <v>26</v>
      </c>
    </row>
    <row r="15" spans="1:10">
      <c r="A15" s="24" t="s">
        <v>28</v>
      </c>
      <c r="B15" s="25" t="s">
        <v>6</v>
      </c>
      <c r="C15" s="123" t="s">
        <v>17</v>
      </c>
      <c r="D15" s="124"/>
      <c r="E15" s="124"/>
      <c r="F15" s="124"/>
      <c r="G15" s="125"/>
      <c r="H15" s="26">
        <v>91487786.799999997</v>
      </c>
      <c r="I15" s="26">
        <v>54366047.789999999</v>
      </c>
      <c r="J15" s="27">
        <v>37788168.460000001</v>
      </c>
    </row>
    <row r="16" spans="1:10">
      <c r="A16" s="28" t="s">
        <v>4</v>
      </c>
      <c r="B16" s="29"/>
      <c r="C16" s="126"/>
      <c r="D16" s="116"/>
      <c r="E16" s="116"/>
      <c r="F16" s="116"/>
      <c r="G16" s="117"/>
      <c r="H16" s="26"/>
      <c r="I16" s="30"/>
      <c r="J16" s="31"/>
    </row>
    <row r="17" spans="1:10">
      <c r="A17" s="32" t="s">
        <v>319</v>
      </c>
      <c r="B17" s="33" t="s">
        <v>6</v>
      </c>
      <c r="C17" s="34" t="s">
        <v>66</v>
      </c>
      <c r="D17" s="115" t="s">
        <v>320</v>
      </c>
      <c r="E17" s="116"/>
      <c r="F17" s="116"/>
      <c r="G17" s="117"/>
      <c r="H17" s="26">
        <v>54299400</v>
      </c>
      <c r="I17" s="30">
        <v>36284716.609999999</v>
      </c>
      <c r="J17" s="31">
        <v>18466612.84</v>
      </c>
    </row>
    <row r="18" spans="1:10">
      <c r="A18" s="32" t="s">
        <v>321</v>
      </c>
      <c r="B18" s="33" t="s">
        <v>6</v>
      </c>
      <c r="C18" s="34" t="s">
        <v>66</v>
      </c>
      <c r="D18" s="115" t="s">
        <v>322</v>
      </c>
      <c r="E18" s="116"/>
      <c r="F18" s="116"/>
      <c r="G18" s="117"/>
      <c r="H18" s="26">
        <v>25030000</v>
      </c>
      <c r="I18" s="30">
        <v>16399255.199999999</v>
      </c>
      <c r="J18" s="31">
        <v>8634715.25</v>
      </c>
    </row>
    <row r="19" spans="1:10">
      <c r="A19" s="32" t="s">
        <v>323</v>
      </c>
      <c r="B19" s="33" t="s">
        <v>6</v>
      </c>
      <c r="C19" s="34" t="s">
        <v>66</v>
      </c>
      <c r="D19" s="115" t="s">
        <v>324</v>
      </c>
      <c r="E19" s="116"/>
      <c r="F19" s="116"/>
      <c r="G19" s="117"/>
      <c r="H19" s="26">
        <v>25030000</v>
      </c>
      <c r="I19" s="30">
        <v>16399255.199999999</v>
      </c>
      <c r="J19" s="31">
        <v>8634715.25</v>
      </c>
    </row>
    <row r="20" spans="1:10" s="1" customFormat="1" ht="70.5" customHeight="1">
      <c r="A20" s="35" t="s">
        <v>325</v>
      </c>
      <c r="B20" s="36" t="s">
        <v>6</v>
      </c>
      <c r="C20" s="37" t="s">
        <v>66</v>
      </c>
      <c r="D20" s="118" t="s">
        <v>326</v>
      </c>
      <c r="E20" s="119"/>
      <c r="F20" s="119"/>
      <c r="G20" s="120"/>
      <c r="H20" s="38">
        <v>24830000</v>
      </c>
      <c r="I20" s="39">
        <v>16217490.26</v>
      </c>
      <c r="J20" s="40">
        <f>IF(IF(H20="",0,H20)=0,0,(IF(H20&gt;0,IF(I20&gt;H20,0,H20-I20),IF(I20&gt;H20,H20-I20,0))))</f>
        <v>8612509.7400000002</v>
      </c>
    </row>
    <row r="21" spans="1:10" s="1" customFormat="1" ht="105" customHeight="1">
      <c r="A21" s="35" t="s">
        <v>327</v>
      </c>
      <c r="B21" s="36" t="s">
        <v>6</v>
      </c>
      <c r="C21" s="37" t="s">
        <v>66</v>
      </c>
      <c r="D21" s="118" t="s">
        <v>328</v>
      </c>
      <c r="E21" s="119"/>
      <c r="F21" s="119"/>
      <c r="G21" s="120"/>
      <c r="H21" s="38">
        <v>100000</v>
      </c>
      <c r="I21" s="39">
        <v>109694.25</v>
      </c>
      <c r="J21" s="40">
        <f>IF(IF(H21="",0,H21)=0,0,(IF(H21&gt;0,IF(I21&gt;H21,0,H21-I21),IF(I21&gt;H21,H21-I21,0))))</f>
        <v>0</v>
      </c>
    </row>
    <row r="22" spans="1:10" s="1" customFormat="1" ht="45.75" customHeight="1">
      <c r="A22" s="35" t="s">
        <v>329</v>
      </c>
      <c r="B22" s="36" t="s">
        <v>6</v>
      </c>
      <c r="C22" s="37" t="s">
        <v>66</v>
      </c>
      <c r="D22" s="118" t="s">
        <v>330</v>
      </c>
      <c r="E22" s="119"/>
      <c r="F22" s="119"/>
      <c r="G22" s="120"/>
      <c r="H22" s="38">
        <v>100000</v>
      </c>
      <c r="I22" s="39">
        <v>77794.490000000005</v>
      </c>
      <c r="J22" s="40">
        <f>IF(IF(H22="",0,H22)=0,0,(IF(H22&gt;0,IF(I22&gt;H22,0,H22-I22),IF(I22&gt;H22,H22-I22,0))))</f>
        <v>22205.51</v>
      </c>
    </row>
    <row r="23" spans="1:10" s="1" customFormat="1" ht="48.75" customHeight="1">
      <c r="A23" s="35" t="s">
        <v>331</v>
      </c>
      <c r="B23" s="36" t="s">
        <v>6</v>
      </c>
      <c r="C23" s="37" t="s">
        <v>66</v>
      </c>
      <c r="D23" s="118" t="s">
        <v>332</v>
      </c>
      <c r="E23" s="119"/>
      <c r="F23" s="119"/>
      <c r="G23" s="120"/>
      <c r="H23" s="38">
        <v>0</v>
      </c>
      <c r="I23" s="39">
        <v>-5723.8</v>
      </c>
      <c r="J23" s="40">
        <f>IF(IF(H23="",0,H23)=0,0,(IF(H23&gt;0,IF(I23&gt;H23,0,H23-I23),IF(I23&gt;H23,H23-I23,0))))</f>
        <v>0</v>
      </c>
    </row>
    <row r="24" spans="1:10" ht="33.75">
      <c r="A24" s="32" t="s">
        <v>333</v>
      </c>
      <c r="B24" s="33" t="s">
        <v>6</v>
      </c>
      <c r="C24" s="34" t="s">
        <v>66</v>
      </c>
      <c r="D24" s="115" t="s">
        <v>334</v>
      </c>
      <c r="E24" s="116"/>
      <c r="F24" s="116"/>
      <c r="G24" s="117"/>
      <c r="H24" s="26">
        <v>2676400</v>
      </c>
      <c r="I24" s="30">
        <v>2218219.96</v>
      </c>
      <c r="J24" s="31">
        <v>458180.04</v>
      </c>
    </row>
    <row r="25" spans="1:10" ht="25.5" customHeight="1">
      <c r="A25" s="32" t="s">
        <v>335</v>
      </c>
      <c r="B25" s="33" t="s">
        <v>6</v>
      </c>
      <c r="C25" s="34" t="s">
        <v>66</v>
      </c>
      <c r="D25" s="115" t="s">
        <v>336</v>
      </c>
      <c r="E25" s="116"/>
      <c r="F25" s="116"/>
      <c r="G25" s="117"/>
      <c r="H25" s="26">
        <v>2676400</v>
      </c>
      <c r="I25" s="30">
        <v>2218219.96</v>
      </c>
      <c r="J25" s="31">
        <v>458180.04</v>
      </c>
    </row>
    <row r="26" spans="1:10" ht="67.5">
      <c r="A26" s="32" t="s">
        <v>337</v>
      </c>
      <c r="B26" s="33" t="s">
        <v>6</v>
      </c>
      <c r="C26" s="34" t="s">
        <v>66</v>
      </c>
      <c r="D26" s="115" t="s">
        <v>338</v>
      </c>
      <c r="E26" s="116"/>
      <c r="F26" s="116"/>
      <c r="G26" s="117"/>
      <c r="H26" s="26">
        <v>1046000</v>
      </c>
      <c r="I26" s="30">
        <v>1004145.16</v>
      </c>
      <c r="J26" s="31">
        <v>41854.839999999997</v>
      </c>
    </row>
    <row r="27" spans="1:10" s="1" customFormat="1" ht="107.25" customHeight="1">
      <c r="A27" s="35" t="s">
        <v>339</v>
      </c>
      <c r="B27" s="36" t="s">
        <v>6</v>
      </c>
      <c r="C27" s="37" t="s">
        <v>66</v>
      </c>
      <c r="D27" s="118" t="s">
        <v>340</v>
      </c>
      <c r="E27" s="119"/>
      <c r="F27" s="119"/>
      <c r="G27" s="120"/>
      <c r="H27" s="38">
        <v>1046000</v>
      </c>
      <c r="I27" s="39">
        <v>1004145.16</v>
      </c>
      <c r="J27" s="40">
        <f>IF(IF(H27="",0,H27)=0,0,(IF(H27&gt;0,IF(I27&gt;H27,0,H27-I27),IF(I27&gt;H27,H27-I27,0))))</f>
        <v>41854.839999999997</v>
      </c>
    </row>
    <row r="28" spans="1:10" ht="78.75">
      <c r="A28" s="32" t="s">
        <v>341</v>
      </c>
      <c r="B28" s="33" t="s">
        <v>6</v>
      </c>
      <c r="C28" s="34" t="s">
        <v>66</v>
      </c>
      <c r="D28" s="115" t="s">
        <v>342</v>
      </c>
      <c r="E28" s="116"/>
      <c r="F28" s="116"/>
      <c r="G28" s="117"/>
      <c r="H28" s="26">
        <v>11000</v>
      </c>
      <c r="I28" s="30">
        <v>7634.17</v>
      </c>
      <c r="J28" s="31">
        <v>3365.83</v>
      </c>
    </row>
    <row r="29" spans="1:10" s="1" customFormat="1" ht="115.5" customHeight="1">
      <c r="A29" s="35" t="s">
        <v>343</v>
      </c>
      <c r="B29" s="36" t="s">
        <v>6</v>
      </c>
      <c r="C29" s="37" t="s">
        <v>66</v>
      </c>
      <c r="D29" s="118" t="s">
        <v>344</v>
      </c>
      <c r="E29" s="119"/>
      <c r="F29" s="119"/>
      <c r="G29" s="120"/>
      <c r="H29" s="38">
        <v>11000</v>
      </c>
      <c r="I29" s="39">
        <v>7634.17</v>
      </c>
      <c r="J29" s="40">
        <f>IF(IF(H29="",0,H29)=0,0,(IF(H29&gt;0,IF(I29&gt;H29,0,H29-I29),IF(I29&gt;H29,H29-I29,0))))</f>
        <v>3365.83</v>
      </c>
    </row>
    <row r="30" spans="1:10" ht="67.5">
      <c r="A30" s="32" t="s">
        <v>345</v>
      </c>
      <c r="B30" s="33" t="s">
        <v>6</v>
      </c>
      <c r="C30" s="34" t="s">
        <v>66</v>
      </c>
      <c r="D30" s="115" t="s">
        <v>346</v>
      </c>
      <c r="E30" s="116"/>
      <c r="F30" s="116"/>
      <c r="G30" s="117"/>
      <c r="H30" s="26">
        <v>1615000</v>
      </c>
      <c r="I30" s="30">
        <v>1376271.75</v>
      </c>
      <c r="J30" s="31">
        <v>238728.25</v>
      </c>
    </row>
    <row r="31" spans="1:10" s="1" customFormat="1" ht="106.5" customHeight="1">
      <c r="A31" s="35" t="s">
        <v>347</v>
      </c>
      <c r="B31" s="36" t="s">
        <v>6</v>
      </c>
      <c r="C31" s="37" t="s">
        <v>66</v>
      </c>
      <c r="D31" s="118" t="s">
        <v>348</v>
      </c>
      <c r="E31" s="119"/>
      <c r="F31" s="119"/>
      <c r="G31" s="120"/>
      <c r="H31" s="38">
        <v>1615000</v>
      </c>
      <c r="I31" s="39">
        <v>1376271.75</v>
      </c>
      <c r="J31" s="40">
        <f>IF(IF(H31="",0,H31)=0,0,(IF(H31&gt;0,IF(I31&gt;H31,0,H31-I31),IF(I31&gt;H31,H31-I31,0))))</f>
        <v>238728.25</v>
      </c>
    </row>
    <row r="32" spans="1:10" ht="67.5">
      <c r="A32" s="32" t="s">
        <v>349</v>
      </c>
      <c r="B32" s="33" t="s">
        <v>6</v>
      </c>
      <c r="C32" s="34" t="s">
        <v>66</v>
      </c>
      <c r="D32" s="115" t="s">
        <v>350</v>
      </c>
      <c r="E32" s="116"/>
      <c r="F32" s="116"/>
      <c r="G32" s="117"/>
      <c r="H32" s="26">
        <v>4400</v>
      </c>
      <c r="I32" s="30">
        <v>-169831.12</v>
      </c>
      <c r="J32" s="31">
        <v>174231.12</v>
      </c>
    </row>
    <row r="33" spans="1:10" s="1" customFormat="1" ht="105.75" customHeight="1">
      <c r="A33" s="35" t="s">
        <v>351</v>
      </c>
      <c r="B33" s="36" t="s">
        <v>6</v>
      </c>
      <c r="C33" s="37" t="s">
        <v>66</v>
      </c>
      <c r="D33" s="118" t="s">
        <v>352</v>
      </c>
      <c r="E33" s="119"/>
      <c r="F33" s="119"/>
      <c r="G33" s="120"/>
      <c r="H33" s="38">
        <v>4400</v>
      </c>
      <c r="I33" s="39">
        <v>-169831.12</v>
      </c>
      <c r="J33" s="40">
        <f>IF(IF(H33="",0,H33)=0,0,(IF(H33&gt;0,IF(I33&gt;H33,0,H33-I33),IF(I33&gt;H33,H33-I33,0))))</f>
        <v>174231.12</v>
      </c>
    </row>
    <row r="34" spans="1:10">
      <c r="A34" s="32" t="s">
        <v>353</v>
      </c>
      <c r="B34" s="33" t="s">
        <v>6</v>
      </c>
      <c r="C34" s="34" t="s">
        <v>66</v>
      </c>
      <c r="D34" s="115" t="s">
        <v>354</v>
      </c>
      <c r="E34" s="116"/>
      <c r="F34" s="116"/>
      <c r="G34" s="117"/>
      <c r="H34" s="26">
        <v>11000</v>
      </c>
      <c r="I34" s="30">
        <v>6877.04</v>
      </c>
      <c r="J34" s="31">
        <v>4122.96</v>
      </c>
    </row>
    <row r="35" spans="1:10">
      <c r="A35" s="32" t="s">
        <v>355</v>
      </c>
      <c r="B35" s="33" t="s">
        <v>6</v>
      </c>
      <c r="C35" s="34" t="s">
        <v>66</v>
      </c>
      <c r="D35" s="115" t="s">
        <v>356</v>
      </c>
      <c r="E35" s="116"/>
      <c r="F35" s="116"/>
      <c r="G35" s="117"/>
      <c r="H35" s="26">
        <v>11000</v>
      </c>
      <c r="I35" s="30">
        <v>6877.04</v>
      </c>
      <c r="J35" s="31">
        <v>4122.96</v>
      </c>
    </row>
    <row r="36" spans="1:10" s="1" customFormat="1">
      <c r="A36" s="35" t="s">
        <v>355</v>
      </c>
      <c r="B36" s="36" t="s">
        <v>6</v>
      </c>
      <c r="C36" s="37" t="s">
        <v>66</v>
      </c>
      <c r="D36" s="118" t="s">
        <v>357</v>
      </c>
      <c r="E36" s="119"/>
      <c r="F36" s="119"/>
      <c r="G36" s="120"/>
      <c r="H36" s="38">
        <v>11000</v>
      </c>
      <c r="I36" s="39">
        <v>6877.04</v>
      </c>
      <c r="J36" s="40">
        <f>IF(IF(H36="",0,H36)=0,0,(IF(H36&gt;0,IF(I36&gt;H36,0,H36-I36),IF(I36&gt;H36,H36-I36,0))))</f>
        <v>4122.96</v>
      </c>
    </row>
    <row r="37" spans="1:10">
      <c r="A37" s="32" t="s">
        <v>358</v>
      </c>
      <c r="B37" s="33" t="s">
        <v>6</v>
      </c>
      <c r="C37" s="34" t="s">
        <v>66</v>
      </c>
      <c r="D37" s="115" t="s">
        <v>359</v>
      </c>
      <c r="E37" s="116"/>
      <c r="F37" s="116"/>
      <c r="G37" s="117"/>
      <c r="H37" s="26">
        <v>21027000</v>
      </c>
      <c r="I37" s="30">
        <v>12785672.08</v>
      </c>
      <c r="J37" s="31">
        <v>8241327.9199999999</v>
      </c>
    </row>
    <row r="38" spans="1:10">
      <c r="A38" s="32" t="s">
        <v>360</v>
      </c>
      <c r="B38" s="33" t="s">
        <v>6</v>
      </c>
      <c r="C38" s="34" t="s">
        <v>66</v>
      </c>
      <c r="D38" s="115" t="s">
        <v>361</v>
      </c>
      <c r="E38" s="116"/>
      <c r="F38" s="116"/>
      <c r="G38" s="117"/>
      <c r="H38" s="26">
        <v>3527000</v>
      </c>
      <c r="I38" s="30">
        <v>1469668.01</v>
      </c>
      <c r="J38" s="31">
        <v>2057331.99</v>
      </c>
    </row>
    <row r="39" spans="1:10" s="1" customFormat="1" ht="45">
      <c r="A39" s="35" t="s">
        <v>362</v>
      </c>
      <c r="B39" s="36" t="s">
        <v>6</v>
      </c>
      <c r="C39" s="37" t="s">
        <v>66</v>
      </c>
      <c r="D39" s="118" t="s">
        <v>363</v>
      </c>
      <c r="E39" s="119"/>
      <c r="F39" s="119"/>
      <c r="G39" s="120"/>
      <c r="H39" s="38">
        <v>3527000</v>
      </c>
      <c r="I39" s="39">
        <v>1469668.01</v>
      </c>
      <c r="J39" s="40">
        <f>IF(IF(H39="",0,H39)=0,0,(IF(H39&gt;0,IF(I39&gt;H39,0,H39-I39),IF(I39&gt;H39,H39-I39,0))))</f>
        <v>2057331.99</v>
      </c>
    </row>
    <row r="40" spans="1:10">
      <c r="A40" s="32" t="s">
        <v>364</v>
      </c>
      <c r="B40" s="33" t="s">
        <v>6</v>
      </c>
      <c r="C40" s="34" t="s">
        <v>66</v>
      </c>
      <c r="D40" s="115" t="s">
        <v>365</v>
      </c>
      <c r="E40" s="116"/>
      <c r="F40" s="116"/>
      <c r="G40" s="117"/>
      <c r="H40" s="26">
        <v>17500000</v>
      </c>
      <c r="I40" s="30">
        <v>11316004.07</v>
      </c>
      <c r="J40" s="31">
        <v>6183995.9299999997</v>
      </c>
    </row>
    <row r="41" spans="1:10">
      <c r="A41" s="32" t="s">
        <v>366</v>
      </c>
      <c r="B41" s="33" t="s">
        <v>6</v>
      </c>
      <c r="C41" s="34" t="s">
        <v>66</v>
      </c>
      <c r="D41" s="115" t="s">
        <v>367</v>
      </c>
      <c r="E41" s="116"/>
      <c r="F41" s="116"/>
      <c r="G41" s="117"/>
      <c r="H41" s="26">
        <v>12000000</v>
      </c>
      <c r="I41" s="30">
        <v>7832303</v>
      </c>
      <c r="J41" s="31">
        <v>4167697</v>
      </c>
    </row>
    <row r="42" spans="1:10" s="1" customFormat="1" ht="33.75">
      <c r="A42" s="35" t="s">
        <v>368</v>
      </c>
      <c r="B42" s="36" t="s">
        <v>6</v>
      </c>
      <c r="C42" s="37" t="s">
        <v>66</v>
      </c>
      <c r="D42" s="118" t="s">
        <v>369</v>
      </c>
      <c r="E42" s="119"/>
      <c r="F42" s="119"/>
      <c r="G42" s="120"/>
      <c r="H42" s="38">
        <v>12000000</v>
      </c>
      <c r="I42" s="39">
        <v>7832303</v>
      </c>
      <c r="J42" s="40">
        <f>IF(IF(H42="",0,H42)=0,0,(IF(H42&gt;0,IF(I42&gt;H42,0,H42-I42),IF(I42&gt;H42,H42-I42,0))))</f>
        <v>4167697</v>
      </c>
    </row>
    <row r="43" spans="1:10">
      <c r="A43" s="32" t="s">
        <v>370</v>
      </c>
      <c r="B43" s="33" t="s">
        <v>6</v>
      </c>
      <c r="C43" s="34" t="s">
        <v>66</v>
      </c>
      <c r="D43" s="115" t="s">
        <v>371</v>
      </c>
      <c r="E43" s="116"/>
      <c r="F43" s="116"/>
      <c r="G43" s="117"/>
      <c r="H43" s="26">
        <v>5500000</v>
      </c>
      <c r="I43" s="30">
        <v>3483701.07</v>
      </c>
      <c r="J43" s="31">
        <v>2016298.93</v>
      </c>
    </row>
    <row r="44" spans="1:10" s="1" customFormat="1" ht="33.75">
      <c r="A44" s="35" t="s">
        <v>372</v>
      </c>
      <c r="B44" s="36" t="s">
        <v>6</v>
      </c>
      <c r="C44" s="37" t="s">
        <v>66</v>
      </c>
      <c r="D44" s="118" t="s">
        <v>373</v>
      </c>
      <c r="E44" s="119"/>
      <c r="F44" s="119"/>
      <c r="G44" s="120"/>
      <c r="H44" s="38">
        <v>5500000</v>
      </c>
      <c r="I44" s="39">
        <v>3483701.07</v>
      </c>
      <c r="J44" s="40">
        <f>IF(IF(H44="",0,H44)=0,0,(IF(H44&gt;0,IF(I44&gt;H44,0,H44-I44),IF(I44&gt;H44,H44-I44,0))))</f>
        <v>2016298.93</v>
      </c>
    </row>
    <row r="45" spans="1:10" ht="33.75">
      <c r="A45" s="32" t="s">
        <v>374</v>
      </c>
      <c r="B45" s="33" t="s">
        <v>6</v>
      </c>
      <c r="C45" s="34" t="s">
        <v>66</v>
      </c>
      <c r="D45" s="115" t="s">
        <v>375</v>
      </c>
      <c r="E45" s="116"/>
      <c r="F45" s="116"/>
      <c r="G45" s="117"/>
      <c r="H45" s="26">
        <v>3755000</v>
      </c>
      <c r="I45" s="30">
        <v>3649824.43</v>
      </c>
      <c r="J45" s="31">
        <v>257887.5</v>
      </c>
    </row>
    <row r="46" spans="1:10" ht="72" customHeight="1">
      <c r="A46" s="32" t="s">
        <v>376</v>
      </c>
      <c r="B46" s="33" t="s">
        <v>6</v>
      </c>
      <c r="C46" s="34" t="s">
        <v>66</v>
      </c>
      <c r="D46" s="115" t="s">
        <v>377</v>
      </c>
      <c r="E46" s="116"/>
      <c r="F46" s="116"/>
      <c r="G46" s="117"/>
      <c r="H46" s="26">
        <v>5000</v>
      </c>
      <c r="I46" s="30">
        <v>146637.98000000001</v>
      </c>
      <c r="J46" s="31">
        <v>0</v>
      </c>
    </row>
    <row r="47" spans="1:10" s="1" customFormat="1" ht="45.75" customHeight="1">
      <c r="A47" s="35" t="s">
        <v>378</v>
      </c>
      <c r="B47" s="36" t="s">
        <v>6</v>
      </c>
      <c r="C47" s="37" t="s">
        <v>66</v>
      </c>
      <c r="D47" s="118" t="s">
        <v>379</v>
      </c>
      <c r="E47" s="119"/>
      <c r="F47" s="119"/>
      <c r="G47" s="120"/>
      <c r="H47" s="38">
        <v>5000</v>
      </c>
      <c r="I47" s="39">
        <v>146637.98000000001</v>
      </c>
      <c r="J47" s="40">
        <f>IF(IF(H47="",0,H47)=0,0,(IF(H47&gt;0,IF(I47&gt;H47,0,H47-I47),IF(I47&gt;H47,H47-I47,0))))</f>
        <v>0</v>
      </c>
    </row>
    <row r="48" spans="1:10" ht="78.75">
      <c r="A48" s="32" t="s">
        <v>380</v>
      </c>
      <c r="B48" s="33" t="s">
        <v>6</v>
      </c>
      <c r="C48" s="34" t="s">
        <v>66</v>
      </c>
      <c r="D48" s="115" t="s">
        <v>381</v>
      </c>
      <c r="E48" s="116"/>
      <c r="F48" s="116"/>
      <c r="G48" s="117"/>
      <c r="H48" s="26">
        <v>2800000</v>
      </c>
      <c r="I48" s="30">
        <v>2542112.5</v>
      </c>
      <c r="J48" s="31">
        <v>257887.5</v>
      </c>
    </row>
    <row r="49" spans="1:10" ht="56.25">
      <c r="A49" s="32" t="s">
        <v>382</v>
      </c>
      <c r="B49" s="33" t="s">
        <v>6</v>
      </c>
      <c r="C49" s="34" t="s">
        <v>66</v>
      </c>
      <c r="D49" s="115" t="s">
        <v>383</v>
      </c>
      <c r="E49" s="116"/>
      <c r="F49" s="116"/>
      <c r="G49" s="117"/>
      <c r="H49" s="26">
        <v>2800000</v>
      </c>
      <c r="I49" s="30">
        <v>2542112.5</v>
      </c>
      <c r="J49" s="31">
        <v>257887.5</v>
      </c>
    </row>
    <row r="50" spans="1:10" s="1" customFormat="1" ht="78.75">
      <c r="A50" s="35" t="s">
        <v>384</v>
      </c>
      <c r="B50" s="36" t="s">
        <v>6</v>
      </c>
      <c r="C50" s="37" t="s">
        <v>66</v>
      </c>
      <c r="D50" s="118" t="s">
        <v>385</v>
      </c>
      <c r="E50" s="119"/>
      <c r="F50" s="119"/>
      <c r="G50" s="120"/>
      <c r="H50" s="38">
        <v>2800000</v>
      </c>
      <c r="I50" s="39">
        <v>2542112.5</v>
      </c>
      <c r="J50" s="40">
        <f>IF(IF(H50="",0,H50)=0,0,(IF(H50&gt;0,IF(I50&gt;H50,0,H50-I50),IF(I50&gt;H50,H50-I50,0))))</f>
        <v>257887.5</v>
      </c>
    </row>
    <row r="51" spans="1:10" ht="81" customHeight="1">
      <c r="A51" s="32" t="s">
        <v>386</v>
      </c>
      <c r="B51" s="33" t="s">
        <v>6</v>
      </c>
      <c r="C51" s="34" t="s">
        <v>66</v>
      </c>
      <c r="D51" s="115" t="s">
        <v>387</v>
      </c>
      <c r="E51" s="116"/>
      <c r="F51" s="116"/>
      <c r="G51" s="117"/>
      <c r="H51" s="26">
        <v>950000</v>
      </c>
      <c r="I51" s="30">
        <v>961073.95</v>
      </c>
      <c r="J51" s="31">
        <v>0</v>
      </c>
    </row>
    <row r="52" spans="1:10" ht="70.5" customHeight="1">
      <c r="A52" s="32" t="s">
        <v>388</v>
      </c>
      <c r="B52" s="33" t="s">
        <v>6</v>
      </c>
      <c r="C52" s="34" t="s">
        <v>66</v>
      </c>
      <c r="D52" s="115" t="s">
        <v>389</v>
      </c>
      <c r="E52" s="116"/>
      <c r="F52" s="116"/>
      <c r="G52" s="117"/>
      <c r="H52" s="26">
        <v>950000</v>
      </c>
      <c r="I52" s="30">
        <v>961073.95</v>
      </c>
      <c r="J52" s="31">
        <v>0</v>
      </c>
    </row>
    <row r="53" spans="1:10" s="1" customFormat="1" ht="67.5">
      <c r="A53" s="35" t="s">
        <v>390</v>
      </c>
      <c r="B53" s="36" t="s">
        <v>6</v>
      </c>
      <c r="C53" s="37" t="s">
        <v>66</v>
      </c>
      <c r="D53" s="118" t="s">
        <v>391</v>
      </c>
      <c r="E53" s="119"/>
      <c r="F53" s="119"/>
      <c r="G53" s="120"/>
      <c r="H53" s="38">
        <v>950000</v>
      </c>
      <c r="I53" s="39">
        <v>961073.95</v>
      </c>
      <c r="J53" s="40">
        <f>IF(IF(H53="",0,H53)=0,0,(IF(H53&gt;0,IF(I53&gt;H53,0,H53-I53),IF(I53&gt;H53,H53-I53,0))))</f>
        <v>0</v>
      </c>
    </row>
    <row r="54" spans="1:10" ht="22.5">
      <c r="A54" s="32" t="s">
        <v>392</v>
      </c>
      <c r="B54" s="33" t="s">
        <v>6</v>
      </c>
      <c r="C54" s="34" t="s">
        <v>66</v>
      </c>
      <c r="D54" s="115" t="s">
        <v>393</v>
      </c>
      <c r="E54" s="116"/>
      <c r="F54" s="116"/>
      <c r="G54" s="117"/>
      <c r="H54" s="26">
        <v>1800000</v>
      </c>
      <c r="I54" s="30">
        <v>929620.83</v>
      </c>
      <c r="J54" s="31">
        <v>870379.17</v>
      </c>
    </row>
    <row r="55" spans="1:10" ht="33.75">
      <c r="A55" s="32" t="s">
        <v>394</v>
      </c>
      <c r="B55" s="33" t="s">
        <v>6</v>
      </c>
      <c r="C55" s="34" t="s">
        <v>66</v>
      </c>
      <c r="D55" s="115" t="s">
        <v>395</v>
      </c>
      <c r="E55" s="116"/>
      <c r="F55" s="116"/>
      <c r="G55" s="117"/>
      <c r="H55" s="26">
        <v>1800000</v>
      </c>
      <c r="I55" s="30">
        <v>929620.83</v>
      </c>
      <c r="J55" s="31">
        <v>870379.17</v>
      </c>
    </row>
    <row r="56" spans="1:10" ht="33.75">
      <c r="A56" s="32" t="s">
        <v>396</v>
      </c>
      <c r="B56" s="33" t="s">
        <v>6</v>
      </c>
      <c r="C56" s="34" t="s">
        <v>66</v>
      </c>
      <c r="D56" s="115" t="s">
        <v>397</v>
      </c>
      <c r="E56" s="116"/>
      <c r="F56" s="116"/>
      <c r="G56" s="117"/>
      <c r="H56" s="26">
        <v>1800000</v>
      </c>
      <c r="I56" s="30">
        <v>929620.83</v>
      </c>
      <c r="J56" s="31">
        <v>870379.17</v>
      </c>
    </row>
    <row r="57" spans="1:10" s="1" customFormat="1" ht="45">
      <c r="A57" s="35" t="s">
        <v>398</v>
      </c>
      <c r="B57" s="36" t="s">
        <v>6</v>
      </c>
      <c r="C57" s="37" t="s">
        <v>66</v>
      </c>
      <c r="D57" s="118" t="s">
        <v>399</v>
      </c>
      <c r="E57" s="119"/>
      <c r="F57" s="119"/>
      <c r="G57" s="120"/>
      <c r="H57" s="38">
        <v>1800000</v>
      </c>
      <c r="I57" s="39">
        <v>929620.83</v>
      </c>
      <c r="J57" s="40">
        <f>IF(IF(H57="",0,H57)=0,0,(IF(H57&gt;0,IF(I57&gt;H57,0,H57-I57),IF(I57&gt;H57,H57-I57,0))))</f>
        <v>870379.17</v>
      </c>
    </row>
    <row r="58" spans="1:10">
      <c r="A58" s="32" t="s">
        <v>400</v>
      </c>
      <c r="B58" s="33" t="s">
        <v>6</v>
      </c>
      <c r="C58" s="34" t="s">
        <v>66</v>
      </c>
      <c r="D58" s="115" t="s">
        <v>401</v>
      </c>
      <c r="E58" s="116"/>
      <c r="F58" s="116"/>
      <c r="G58" s="117"/>
      <c r="H58" s="26">
        <v>0</v>
      </c>
      <c r="I58" s="30">
        <v>295247.07</v>
      </c>
      <c r="J58" s="31">
        <v>0</v>
      </c>
    </row>
    <row r="59" spans="1:10" ht="56.25">
      <c r="A59" s="32" t="s">
        <v>402</v>
      </c>
      <c r="B59" s="33" t="s">
        <v>6</v>
      </c>
      <c r="C59" s="34" t="s">
        <v>66</v>
      </c>
      <c r="D59" s="115" t="s">
        <v>403</v>
      </c>
      <c r="E59" s="116"/>
      <c r="F59" s="116"/>
      <c r="G59" s="117"/>
      <c r="H59" s="26">
        <v>0</v>
      </c>
      <c r="I59" s="30">
        <v>26092.22</v>
      </c>
      <c r="J59" s="31">
        <v>0</v>
      </c>
    </row>
    <row r="60" spans="1:10" s="1" customFormat="1" ht="67.5">
      <c r="A60" s="35" t="s">
        <v>404</v>
      </c>
      <c r="B60" s="36" t="s">
        <v>6</v>
      </c>
      <c r="C60" s="37" t="s">
        <v>66</v>
      </c>
      <c r="D60" s="118" t="s">
        <v>405</v>
      </c>
      <c r="E60" s="119"/>
      <c r="F60" s="119"/>
      <c r="G60" s="120"/>
      <c r="H60" s="38">
        <v>0</v>
      </c>
      <c r="I60" s="39">
        <v>26092.22</v>
      </c>
      <c r="J60" s="40">
        <f>IF(IF(H60="",0,H60)=0,0,(IF(H60&gt;0,IF(I60&gt;H60,0,H60-I60),IF(I60&gt;H60,H60-I60,0))))</f>
        <v>0</v>
      </c>
    </row>
    <row r="61" spans="1:10" ht="67.5">
      <c r="A61" s="32" t="s">
        <v>406</v>
      </c>
      <c r="B61" s="33" t="s">
        <v>6</v>
      </c>
      <c r="C61" s="34" t="s">
        <v>66</v>
      </c>
      <c r="D61" s="115" t="s">
        <v>407</v>
      </c>
      <c r="E61" s="116"/>
      <c r="F61" s="116"/>
      <c r="G61" s="117"/>
      <c r="H61" s="26">
        <v>0</v>
      </c>
      <c r="I61" s="30">
        <v>269154.84999999998</v>
      </c>
      <c r="J61" s="31">
        <v>0</v>
      </c>
    </row>
    <row r="62" spans="1:10" s="1" customFormat="1" ht="78.75">
      <c r="A62" s="35" t="s">
        <v>408</v>
      </c>
      <c r="B62" s="36" t="s">
        <v>6</v>
      </c>
      <c r="C62" s="37" t="s">
        <v>66</v>
      </c>
      <c r="D62" s="118" t="s">
        <v>409</v>
      </c>
      <c r="E62" s="119"/>
      <c r="F62" s="119"/>
      <c r="G62" s="120"/>
      <c r="H62" s="38">
        <v>0</v>
      </c>
      <c r="I62" s="39">
        <v>269154.84999999998</v>
      </c>
      <c r="J62" s="40">
        <f>IF(IF(H62="",0,H62)=0,0,(IF(H62&gt;0,IF(I62&gt;H62,0,H62-I62),IF(I62&gt;H62,H62-I62,0))))</f>
        <v>0</v>
      </c>
    </row>
    <row r="63" spans="1:10">
      <c r="A63" s="32" t="s">
        <v>410</v>
      </c>
      <c r="B63" s="33" t="s">
        <v>6</v>
      </c>
      <c r="C63" s="34" t="s">
        <v>66</v>
      </c>
      <c r="D63" s="115" t="s">
        <v>411</v>
      </c>
      <c r="E63" s="116"/>
      <c r="F63" s="116"/>
      <c r="G63" s="117"/>
      <c r="H63" s="26">
        <v>37188386.799999997</v>
      </c>
      <c r="I63" s="30">
        <v>18081331.18</v>
      </c>
      <c r="J63" s="31">
        <v>19321555.620000001</v>
      </c>
    </row>
    <row r="64" spans="1:10" ht="33.75">
      <c r="A64" s="32" t="s">
        <v>412</v>
      </c>
      <c r="B64" s="33" t="s">
        <v>6</v>
      </c>
      <c r="C64" s="34" t="s">
        <v>66</v>
      </c>
      <c r="D64" s="115" t="s">
        <v>413</v>
      </c>
      <c r="E64" s="116"/>
      <c r="F64" s="116"/>
      <c r="G64" s="117"/>
      <c r="H64" s="26">
        <v>37101386.799999997</v>
      </c>
      <c r="I64" s="30">
        <v>17779831.18</v>
      </c>
      <c r="J64" s="31">
        <v>19321555.620000001</v>
      </c>
    </row>
    <row r="65" spans="1:10" ht="22.5">
      <c r="A65" s="32" t="s">
        <v>414</v>
      </c>
      <c r="B65" s="33" t="s">
        <v>6</v>
      </c>
      <c r="C65" s="34" t="s">
        <v>66</v>
      </c>
      <c r="D65" s="115" t="s">
        <v>415</v>
      </c>
      <c r="E65" s="116"/>
      <c r="F65" s="116"/>
      <c r="G65" s="117"/>
      <c r="H65" s="26">
        <v>37101386.799999997</v>
      </c>
      <c r="I65" s="30">
        <v>17779831.18</v>
      </c>
      <c r="J65" s="31">
        <v>19321555.620000001</v>
      </c>
    </row>
    <row r="66" spans="1:10" ht="101.25">
      <c r="A66" s="32" t="s">
        <v>416</v>
      </c>
      <c r="B66" s="33" t="s">
        <v>6</v>
      </c>
      <c r="C66" s="34" t="s">
        <v>66</v>
      </c>
      <c r="D66" s="115" t="s">
        <v>417</v>
      </c>
      <c r="E66" s="116"/>
      <c r="F66" s="116"/>
      <c r="G66" s="117"/>
      <c r="H66" s="26">
        <v>13133612.539999999</v>
      </c>
      <c r="I66" s="30">
        <v>3940083.76</v>
      </c>
      <c r="J66" s="31">
        <v>9193528.7799999993</v>
      </c>
    </row>
    <row r="67" spans="1:10" s="1" customFormat="1" ht="101.25">
      <c r="A67" s="35" t="s">
        <v>418</v>
      </c>
      <c r="B67" s="36" t="s">
        <v>6</v>
      </c>
      <c r="C67" s="37" t="s">
        <v>66</v>
      </c>
      <c r="D67" s="118" t="s">
        <v>419</v>
      </c>
      <c r="E67" s="119"/>
      <c r="F67" s="119"/>
      <c r="G67" s="120"/>
      <c r="H67" s="38">
        <v>13133612.539999999</v>
      </c>
      <c r="I67" s="39">
        <v>3940083.76</v>
      </c>
      <c r="J67" s="40">
        <f>IF(IF(H67="",0,H67)=0,0,(IF(H67&gt;0,IF(I67&gt;H67,0,H67-I67),IF(I67&gt;H67,H67-I67,0))))</f>
        <v>9193528.7799999993</v>
      </c>
    </row>
    <row r="68" spans="1:10" ht="78.75">
      <c r="A68" s="32" t="s">
        <v>420</v>
      </c>
      <c r="B68" s="33" t="s">
        <v>6</v>
      </c>
      <c r="C68" s="34" t="s">
        <v>66</v>
      </c>
      <c r="D68" s="115" t="s">
        <v>421</v>
      </c>
      <c r="E68" s="116"/>
      <c r="F68" s="116"/>
      <c r="G68" s="117"/>
      <c r="H68" s="26">
        <v>507041.26</v>
      </c>
      <c r="I68" s="30">
        <v>152112.38</v>
      </c>
      <c r="J68" s="31">
        <v>354928.88</v>
      </c>
    </row>
    <row r="69" spans="1:10" s="1" customFormat="1" ht="78.75">
      <c r="A69" s="35" t="s">
        <v>422</v>
      </c>
      <c r="B69" s="36" t="s">
        <v>6</v>
      </c>
      <c r="C69" s="37" t="s">
        <v>66</v>
      </c>
      <c r="D69" s="118" t="s">
        <v>423</v>
      </c>
      <c r="E69" s="119"/>
      <c r="F69" s="119"/>
      <c r="G69" s="120"/>
      <c r="H69" s="38">
        <v>507041.26</v>
      </c>
      <c r="I69" s="39">
        <v>152112.38</v>
      </c>
      <c r="J69" s="40">
        <f>IF(IF(H69="",0,H69)=0,0,(IF(H69&gt;0,IF(I69&gt;H69,0,H69-I69),IF(I69&gt;H69,H69-I69,0))))</f>
        <v>354928.88</v>
      </c>
    </row>
    <row r="70" spans="1:10" ht="22.5">
      <c r="A70" s="32" t="s">
        <v>424</v>
      </c>
      <c r="B70" s="33" t="s">
        <v>6</v>
      </c>
      <c r="C70" s="34" t="s">
        <v>66</v>
      </c>
      <c r="D70" s="115" t="s">
        <v>425</v>
      </c>
      <c r="E70" s="116"/>
      <c r="F70" s="116"/>
      <c r="G70" s="117"/>
      <c r="H70" s="26">
        <v>4013733</v>
      </c>
      <c r="I70" s="30">
        <v>0</v>
      </c>
      <c r="J70" s="31">
        <v>4013733</v>
      </c>
    </row>
    <row r="71" spans="1:10" s="1" customFormat="1" ht="33.75">
      <c r="A71" s="35" t="s">
        <v>426</v>
      </c>
      <c r="B71" s="36" t="s">
        <v>6</v>
      </c>
      <c r="C71" s="37" t="s">
        <v>66</v>
      </c>
      <c r="D71" s="118" t="s">
        <v>427</v>
      </c>
      <c r="E71" s="119"/>
      <c r="F71" s="119"/>
      <c r="G71" s="120"/>
      <c r="H71" s="38">
        <v>4013733</v>
      </c>
      <c r="I71" s="39">
        <v>0</v>
      </c>
      <c r="J71" s="40">
        <f>IF(IF(H71="",0,H71)=0,0,(IF(H71&gt;0,IF(I71&gt;H71,0,H71-I71),IF(I71&gt;H71,H71-I71,0))))</f>
        <v>4013733</v>
      </c>
    </row>
    <row r="72" spans="1:10">
      <c r="A72" s="32" t="s">
        <v>428</v>
      </c>
      <c r="B72" s="33" t="s">
        <v>6</v>
      </c>
      <c r="C72" s="34" t="s">
        <v>66</v>
      </c>
      <c r="D72" s="115" t="s">
        <v>429</v>
      </c>
      <c r="E72" s="116"/>
      <c r="F72" s="116"/>
      <c r="G72" s="117"/>
      <c r="H72" s="26">
        <v>19447000</v>
      </c>
      <c r="I72" s="30">
        <v>13687635.039999999</v>
      </c>
      <c r="J72" s="31">
        <v>5759364.96</v>
      </c>
    </row>
    <row r="73" spans="1:10" s="1" customFormat="1">
      <c r="A73" s="35" t="s">
        <v>430</v>
      </c>
      <c r="B73" s="36" t="s">
        <v>6</v>
      </c>
      <c r="C73" s="37" t="s">
        <v>66</v>
      </c>
      <c r="D73" s="118" t="s">
        <v>431</v>
      </c>
      <c r="E73" s="119"/>
      <c r="F73" s="119"/>
      <c r="G73" s="120"/>
      <c r="H73" s="38">
        <v>19447000</v>
      </c>
      <c r="I73" s="39">
        <v>13687635.039999999</v>
      </c>
      <c r="J73" s="40">
        <f>IF(IF(H73="",0,H73)=0,0,(IF(H73&gt;0,IF(I73&gt;H73,0,H73-I73),IF(I73&gt;H73,H73-I73,0))))</f>
        <v>5759364.96</v>
      </c>
    </row>
    <row r="74" spans="1:10">
      <c r="A74" s="32" t="s">
        <v>432</v>
      </c>
      <c r="B74" s="33" t="s">
        <v>6</v>
      </c>
      <c r="C74" s="34" t="s">
        <v>66</v>
      </c>
      <c r="D74" s="115" t="s">
        <v>433</v>
      </c>
      <c r="E74" s="116"/>
      <c r="F74" s="116"/>
      <c r="G74" s="117"/>
      <c r="H74" s="26">
        <v>87000</v>
      </c>
      <c r="I74" s="30">
        <v>301500</v>
      </c>
      <c r="J74" s="31">
        <v>0</v>
      </c>
    </row>
    <row r="75" spans="1:10" ht="22.5">
      <c r="A75" s="32" t="s">
        <v>434</v>
      </c>
      <c r="B75" s="33" t="s">
        <v>6</v>
      </c>
      <c r="C75" s="34" t="s">
        <v>66</v>
      </c>
      <c r="D75" s="115" t="s">
        <v>435</v>
      </c>
      <c r="E75" s="116"/>
      <c r="F75" s="116"/>
      <c r="G75" s="117"/>
      <c r="H75" s="26">
        <v>87000</v>
      </c>
      <c r="I75" s="30">
        <v>301500</v>
      </c>
      <c r="J75" s="31">
        <v>0</v>
      </c>
    </row>
    <row r="76" spans="1:10" s="1" customFormat="1" ht="22.5">
      <c r="A76" s="35" t="s">
        <v>434</v>
      </c>
      <c r="B76" s="36" t="s">
        <v>6</v>
      </c>
      <c r="C76" s="37" t="s">
        <v>66</v>
      </c>
      <c r="D76" s="118" t="s">
        <v>436</v>
      </c>
      <c r="E76" s="119"/>
      <c r="F76" s="119"/>
      <c r="G76" s="120"/>
      <c r="H76" s="38">
        <v>87000</v>
      </c>
      <c r="I76" s="39">
        <v>301500</v>
      </c>
      <c r="J76" s="40">
        <f>IF(IF(H76="",0,H76)=0,0,(IF(H76&gt;0,IF(I76&gt;H76,0,H76-I76),IF(I76&gt;H76,H76-I76,0))))</f>
        <v>0</v>
      </c>
    </row>
    <row r="77" spans="1:10" ht="3.75" hidden="1" customHeight="1" thickBot="1">
      <c r="A77" s="41"/>
      <c r="B77" s="42"/>
      <c r="C77" s="43"/>
      <c r="D77" s="44"/>
      <c r="E77" s="44"/>
      <c r="F77" s="44"/>
      <c r="G77" s="44"/>
      <c r="H77" s="45"/>
      <c r="I77" s="46"/>
      <c r="J77" s="47"/>
    </row>
    <row r="78" spans="1:10">
      <c r="A78" s="48"/>
      <c r="B78" s="49"/>
      <c r="C78" s="9"/>
      <c r="D78" s="9"/>
      <c r="E78" s="9"/>
      <c r="F78" s="9"/>
      <c r="G78" s="9"/>
      <c r="H78" s="50"/>
      <c r="I78" s="50"/>
      <c r="J78" s="9"/>
    </row>
    <row r="79" spans="1:10" ht="12.75" customHeight="1">
      <c r="A79" s="130" t="s">
        <v>24</v>
      </c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A80" s="17"/>
      <c r="B80" s="17"/>
      <c r="C80" s="18"/>
      <c r="D80" s="18"/>
      <c r="E80" s="18"/>
      <c r="F80" s="18"/>
      <c r="G80" s="18"/>
      <c r="H80" s="19"/>
      <c r="I80" s="19"/>
      <c r="J80" s="12" t="s">
        <v>20</v>
      </c>
    </row>
    <row r="81" spans="1:10" ht="12.75" customHeight="1">
      <c r="A81" s="131" t="s">
        <v>38</v>
      </c>
      <c r="B81" s="131" t="s">
        <v>39</v>
      </c>
      <c r="C81" s="142" t="s">
        <v>43</v>
      </c>
      <c r="D81" s="143"/>
      <c r="E81" s="143"/>
      <c r="F81" s="143"/>
      <c r="G81" s="144"/>
      <c r="H81" s="131" t="s">
        <v>41</v>
      </c>
      <c r="I81" s="131" t="s">
        <v>23</v>
      </c>
      <c r="J81" s="131" t="s">
        <v>42</v>
      </c>
    </row>
    <row r="82" spans="1:10">
      <c r="A82" s="132"/>
      <c r="B82" s="132"/>
      <c r="C82" s="145"/>
      <c r="D82" s="146"/>
      <c r="E82" s="146"/>
      <c r="F82" s="146"/>
      <c r="G82" s="147"/>
      <c r="H82" s="132"/>
      <c r="I82" s="132"/>
      <c r="J82" s="132"/>
    </row>
    <row r="83" spans="1:10">
      <c r="A83" s="133"/>
      <c r="B83" s="133"/>
      <c r="C83" s="148"/>
      <c r="D83" s="149"/>
      <c r="E83" s="149"/>
      <c r="F83" s="149"/>
      <c r="G83" s="150"/>
      <c r="H83" s="133"/>
      <c r="I83" s="133"/>
      <c r="J83" s="133"/>
    </row>
    <row r="84" spans="1:10" ht="13.5" thickBot="1">
      <c r="A84" s="21">
        <v>1</v>
      </c>
      <c r="B84" s="22">
        <v>2</v>
      </c>
      <c r="C84" s="127">
        <v>3</v>
      </c>
      <c r="D84" s="128"/>
      <c r="E84" s="128"/>
      <c r="F84" s="128"/>
      <c r="G84" s="129"/>
      <c r="H84" s="23" t="s">
        <v>2</v>
      </c>
      <c r="I84" s="23" t="s">
        <v>25</v>
      </c>
      <c r="J84" s="23" t="s">
        <v>26</v>
      </c>
    </row>
    <row r="85" spans="1:10">
      <c r="A85" s="24" t="s">
        <v>5</v>
      </c>
      <c r="B85" s="25" t="s">
        <v>7</v>
      </c>
      <c r="C85" s="123" t="s">
        <v>17</v>
      </c>
      <c r="D85" s="124"/>
      <c r="E85" s="124"/>
      <c r="F85" s="124"/>
      <c r="G85" s="125"/>
      <c r="H85" s="26">
        <v>107652240.75</v>
      </c>
      <c r="I85" s="26">
        <v>46891996.869999997</v>
      </c>
      <c r="J85" s="27">
        <v>60760243.880000003</v>
      </c>
    </row>
    <row r="86" spans="1:10" ht="12.75" customHeight="1">
      <c r="A86" s="51" t="s">
        <v>4</v>
      </c>
      <c r="B86" s="29"/>
      <c r="C86" s="126"/>
      <c r="D86" s="116"/>
      <c r="E86" s="116"/>
      <c r="F86" s="116"/>
      <c r="G86" s="117"/>
      <c r="H86" s="52"/>
      <c r="I86" s="53"/>
      <c r="J86" s="54"/>
    </row>
    <row r="87" spans="1:10">
      <c r="A87" s="32" t="s">
        <v>82</v>
      </c>
      <c r="B87" s="33" t="s">
        <v>7</v>
      </c>
      <c r="C87" s="34" t="s">
        <v>66</v>
      </c>
      <c r="D87" s="55" t="s">
        <v>84</v>
      </c>
      <c r="E87" s="115" t="s">
        <v>83</v>
      </c>
      <c r="F87" s="121"/>
      <c r="G87" s="56" t="s">
        <v>66</v>
      </c>
      <c r="H87" s="26">
        <v>2889709.13</v>
      </c>
      <c r="I87" s="30">
        <v>1998348.91</v>
      </c>
      <c r="J87" s="31">
        <v>891360.22</v>
      </c>
    </row>
    <row r="88" spans="1:10" ht="45">
      <c r="A88" s="32" t="s">
        <v>85</v>
      </c>
      <c r="B88" s="33" t="s">
        <v>7</v>
      </c>
      <c r="C88" s="34" t="s">
        <v>66</v>
      </c>
      <c r="D88" s="55" t="s">
        <v>86</v>
      </c>
      <c r="E88" s="115" t="s">
        <v>83</v>
      </c>
      <c r="F88" s="121"/>
      <c r="G88" s="56" t="s">
        <v>66</v>
      </c>
      <c r="H88" s="26">
        <v>1597614.22</v>
      </c>
      <c r="I88" s="30">
        <v>1553488.6</v>
      </c>
      <c r="J88" s="31">
        <v>44125.62</v>
      </c>
    </row>
    <row r="89" spans="1:10" ht="22.5">
      <c r="A89" s="32" t="s">
        <v>87</v>
      </c>
      <c r="B89" s="33" t="s">
        <v>7</v>
      </c>
      <c r="C89" s="34" t="s">
        <v>66</v>
      </c>
      <c r="D89" s="55" t="s">
        <v>86</v>
      </c>
      <c r="E89" s="115" t="s">
        <v>88</v>
      </c>
      <c r="F89" s="121"/>
      <c r="G89" s="56" t="s">
        <v>66</v>
      </c>
      <c r="H89" s="26">
        <v>1499000</v>
      </c>
      <c r="I89" s="30">
        <v>1499000</v>
      </c>
      <c r="J89" s="31">
        <v>0</v>
      </c>
    </row>
    <row r="90" spans="1:10" ht="22.5">
      <c r="A90" s="32" t="s">
        <v>89</v>
      </c>
      <c r="B90" s="33" t="s">
        <v>7</v>
      </c>
      <c r="C90" s="34" t="s">
        <v>66</v>
      </c>
      <c r="D90" s="55" t="s">
        <v>86</v>
      </c>
      <c r="E90" s="115" t="s">
        <v>88</v>
      </c>
      <c r="F90" s="121"/>
      <c r="G90" s="56" t="s">
        <v>7</v>
      </c>
      <c r="H90" s="26">
        <v>1499000</v>
      </c>
      <c r="I90" s="30">
        <v>1499000</v>
      </c>
      <c r="J90" s="31">
        <v>0</v>
      </c>
    </row>
    <row r="91" spans="1:10" ht="33.75">
      <c r="A91" s="32" t="s">
        <v>90</v>
      </c>
      <c r="B91" s="33" t="s">
        <v>7</v>
      </c>
      <c r="C91" s="34" t="s">
        <v>66</v>
      </c>
      <c r="D91" s="55" t="s">
        <v>86</v>
      </c>
      <c r="E91" s="115" t="s">
        <v>88</v>
      </c>
      <c r="F91" s="121"/>
      <c r="G91" s="56" t="s">
        <v>91</v>
      </c>
      <c r="H91" s="26">
        <v>1499000</v>
      </c>
      <c r="I91" s="30">
        <v>1499000</v>
      </c>
      <c r="J91" s="31">
        <v>0</v>
      </c>
    </row>
    <row r="92" spans="1:10" s="1" customFormat="1">
      <c r="A92" s="35" t="s">
        <v>92</v>
      </c>
      <c r="B92" s="36" t="s">
        <v>7</v>
      </c>
      <c r="C92" s="37" t="s">
        <v>66</v>
      </c>
      <c r="D92" s="57" t="s">
        <v>86</v>
      </c>
      <c r="E92" s="118" t="s">
        <v>88</v>
      </c>
      <c r="F92" s="122"/>
      <c r="G92" s="58" t="s">
        <v>93</v>
      </c>
      <c r="H92" s="38">
        <v>1499000</v>
      </c>
      <c r="I92" s="39">
        <v>1499000</v>
      </c>
      <c r="J92" s="40">
        <f>IF(IF(H92="",0,H92)=0,0,(IF(H92&gt;0,IF(I92&gt;H92,0,H92-I92),IF(I92&gt;H92,H92-I92,0))))</f>
        <v>0</v>
      </c>
    </row>
    <row r="93" spans="1:10">
      <c r="A93" s="32" t="s">
        <v>94</v>
      </c>
      <c r="B93" s="33" t="s">
        <v>7</v>
      </c>
      <c r="C93" s="34" t="s">
        <v>66</v>
      </c>
      <c r="D93" s="55" t="s">
        <v>86</v>
      </c>
      <c r="E93" s="115" t="s">
        <v>95</v>
      </c>
      <c r="F93" s="121"/>
      <c r="G93" s="56" t="s">
        <v>66</v>
      </c>
      <c r="H93" s="26">
        <v>45614.22</v>
      </c>
      <c r="I93" s="30">
        <v>38488.6</v>
      </c>
      <c r="J93" s="31">
        <v>7125.62</v>
      </c>
    </row>
    <row r="94" spans="1:10" ht="22.5">
      <c r="A94" s="32" t="s">
        <v>89</v>
      </c>
      <c r="B94" s="33" t="s">
        <v>7</v>
      </c>
      <c r="C94" s="34" t="s">
        <v>66</v>
      </c>
      <c r="D94" s="55" t="s">
        <v>86</v>
      </c>
      <c r="E94" s="115" t="s">
        <v>95</v>
      </c>
      <c r="F94" s="121"/>
      <c r="G94" s="56" t="s">
        <v>7</v>
      </c>
      <c r="H94" s="26">
        <v>45614.22</v>
      </c>
      <c r="I94" s="30">
        <v>38488.6</v>
      </c>
      <c r="J94" s="31">
        <v>7125.62</v>
      </c>
    </row>
    <row r="95" spans="1:10" ht="33.75">
      <c r="A95" s="32" t="s">
        <v>90</v>
      </c>
      <c r="B95" s="33" t="s">
        <v>7</v>
      </c>
      <c r="C95" s="34" t="s">
        <v>66</v>
      </c>
      <c r="D95" s="55" t="s">
        <v>86</v>
      </c>
      <c r="E95" s="115" t="s">
        <v>95</v>
      </c>
      <c r="F95" s="121"/>
      <c r="G95" s="56" t="s">
        <v>91</v>
      </c>
      <c r="H95" s="26">
        <v>45614.22</v>
      </c>
      <c r="I95" s="30">
        <v>38488.6</v>
      </c>
      <c r="J95" s="31">
        <v>7125.62</v>
      </c>
    </row>
    <row r="96" spans="1:10" s="1" customFormat="1">
      <c r="A96" s="35" t="s">
        <v>92</v>
      </c>
      <c r="B96" s="36" t="s">
        <v>7</v>
      </c>
      <c r="C96" s="37" t="s">
        <v>66</v>
      </c>
      <c r="D96" s="57" t="s">
        <v>86</v>
      </c>
      <c r="E96" s="118" t="s">
        <v>95</v>
      </c>
      <c r="F96" s="122"/>
      <c r="G96" s="58" t="s">
        <v>93</v>
      </c>
      <c r="H96" s="38">
        <v>45614.22</v>
      </c>
      <c r="I96" s="39">
        <v>38488.6</v>
      </c>
      <c r="J96" s="40">
        <f>IF(IF(H96="",0,H96)=0,0,(IF(H96&gt;0,IF(I96&gt;H96,0,H96-I96),IF(I96&gt;H96,H96-I96,0))))</f>
        <v>7125.62</v>
      </c>
    </row>
    <row r="97" spans="1:10" ht="22.5">
      <c r="A97" s="32" t="s">
        <v>96</v>
      </c>
      <c r="B97" s="33" t="s">
        <v>7</v>
      </c>
      <c r="C97" s="34" t="s">
        <v>66</v>
      </c>
      <c r="D97" s="55" t="s">
        <v>86</v>
      </c>
      <c r="E97" s="115" t="s">
        <v>97</v>
      </c>
      <c r="F97" s="121"/>
      <c r="G97" s="56" t="s">
        <v>66</v>
      </c>
      <c r="H97" s="26">
        <v>53000</v>
      </c>
      <c r="I97" s="30">
        <v>16000</v>
      </c>
      <c r="J97" s="31">
        <v>37000</v>
      </c>
    </row>
    <row r="98" spans="1:10" ht="22.5">
      <c r="A98" s="32" t="s">
        <v>89</v>
      </c>
      <c r="B98" s="33" t="s">
        <v>7</v>
      </c>
      <c r="C98" s="34" t="s">
        <v>66</v>
      </c>
      <c r="D98" s="55" t="s">
        <v>86</v>
      </c>
      <c r="E98" s="115" t="s">
        <v>97</v>
      </c>
      <c r="F98" s="121"/>
      <c r="G98" s="56" t="s">
        <v>7</v>
      </c>
      <c r="H98" s="26">
        <v>53000</v>
      </c>
      <c r="I98" s="30">
        <v>16000</v>
      </c>
      <c r="J98" s="31">
        <v>37000</v>
      </c>
    </row>
    <row r="99" spans="1:10" ht="33.75">
      <c r="A99" s="32" t="s">
        <v>90</v>
      </c>
      <c r="B99" s="33" t="s">
        <v>7</v>
      </c>
      <c r="C99" s="34" t="s">
        <v>66</v>
      </c>
      <c r="D99" s="55" t="s">
        <v>86</v>
      </c>
      <c r="E99" s="115" t="s">
        <v>97</v>
      </c>
      <c r="F99" s="121"/>
      <c r="G99" s="56" t="s">
        <v>91</v>
      </c>
      <c r="H99" s="26">
        <v>53000</v>
      </c>
      <c r="I99" s="30">
        <v>16000</v>
      </c>
      <c r="J99" s="31">
        <v>37000</v>
      </c>
    </row>
    <row r="100" spans="1:10" s="1" customFormat="1">
      <c r="A100" s="35" t="s">
        <v>92</v>
      </c>
      <c r="B100" s="36" t="s">
        <v>7</v>
      </c>
      <c r="C100" s="37" t="s">
        <v>66</v>
      </c>
      <c r="D100" s="57" t="s">
        <v>86</v>
      </c>
      <c r="E100" s="118" t="s">
        <v>97</v>
      </c>
      <c r="F100" s="122"/>
      <c r="G100" s="58" t="s">
        <v>93</v>
      </c>
      <c r="H100" s="38">
        <v>53000</v>
      </c>
      <c r="I100" s="39">
        <v>16000</v>
      </c>
      <c r="J100" s="40">
        <f>IF(IF(H100="",0,H100)=0,0,(IF(H100&gt;0,IF(I100&gt;H100,0,H100-I100),IF(I100&gt;H100,H100-I100,0))))</f>
        <v>37000</v>
      </c>
    </row>
    <row r="101" spans="1:10" ht="33.75">
      <c r="A101" s="32" t="s">
        <v>98</v>
      </c>
      <c r="B101" s="33" t="s">
        <v>7</v>
      </c>
      <c r="C101" s="34" t="s">
        <v>66</v>
      </c>
      <c r="D101" s="55" t="s">
        <v>99</v>
      </c>
      <c r="E101" s="115" t="s">
        <v>83</v>
      </c>
      <c r="F101" s="121"/>
      <c r="G101" s="56" t="s">
        <v>66</v>
      </c>
      <c r="H101" s="26">
        <v>400000</v>
      </c>
      <c r="I101" s="30">
        <v>100000</v>
      </c>
      <c r="J101" s="31">
        <v>300000</v>
      </c>
    </row>
    <row r="102" spans="1:10" ht="67.5">
      <c r="A102" s="32" t="s">
        <v>100</v>
      </c>
      <c r="B102" s="33" t="s">
        <v>7</v>
      </c>
      <c r="C102" s="34" t="s">
        <v>66</v>
      </c>
      <c r="D102" s="55" t="s">
        <v>99</v>
      </c>
      <c r="E102" s="115" t="s">
        <v>101</v>
      </c>
      <c r="F102" s="121"/>
      <c r="G102" s="56" t="s">
        <v>66</v>
      </c>
      <c r="H102" s="26">
        <v>400000</v>
      </c>
      <c r="I102" s="30">
        <v>100000</v>
      </c>
      <c r="J102" s="31">
        <v>300000</v>
      </c>
    </row>
    <row r="103" spans="1:10">
      <c r="A103" s="32" t="s">
        <v>102</v>
      </c>
      <c r="B103" s="33" t="s">
        <v>7</v>
      </c>
      <c r="C103" s="34" t="s">
        <v>66</v>
      </c>
      <c r="D103" s="55" t="s">
        <v>99</v>
      </c>
      <c r="E103" s="115" t="s">
        <v>101</v>
      </c>
      <c r="F103" s="121"/>
      <c r="G103" s="56" t="s">
        <v>8</v>
      </c>
      <c r="H103" s="26">
        <v>400000</v>
      </c>
      <c r="I103" s="30">
        <v>100000</v>
      </c>
      <c r="J103" s="31">
        <v>300000</v>
      </c>
    </row>
    <row r="104" spans="1:10" s="1" customFormat="1">
      <c r="A104" s="35" t="s">
        <v>103</v>
      </c>
      <c r="B104" s="36" t="s">
        <v>7</v>
      </c>
      <c r="C104" s="37" t="s">
        <v>66</v>
      </c>
      <c r="D104" s="57" t="s">
        <v>99</v>
      </c>
      <c r="E104" s="118" t="s">
        <v>101</v>
      </c>
      <c r="F104" s="122"/>
      <c r="G104" s="58" t="s">
        <v>104</v>
      </c>
      <c r="H104" s="38">
        <v>400000</v>
      </c>
      <c r="I104" s="39">
        <v>100000</v>
      </c>
      <c r="J104" s="40">
        <f>IF(IF(H104="",0,H104)=0,0,(IF(H104&gt;0,IF(I104&gt;H104,0,H104-I104),IF(I104&gt;H104,H104-I104,0))))</f>
        <v>300000</v>
      </c>
    </row>
    <row r="105" spans="1:10">
      <c r="A105" s="32" t="s">
        <v>105</v>
      </c>
      <c r="B105" s="33" t="s">
        <v>7</v>
      </c>
      <c r="C105" s="34" t="s">
        <v>66</v>
      </c>
      <c r="D105" s="55" t="s">
        <v>106</v>
      </c>
      <c r="E105" s="115" t="s">
        <v>83</v>
      </c>
      <c r="F105" s="121"/>
      <c r="G105" s="56" t="s">
        <v>66</v>
      </c>
      <c r="H105" s="26">
        <v>100000</v>
      </c>
      <c r="I105" s="30">
        <v>0</v>
      </c>
      <c r="J105" s="31">
        <v>100000</v>
      </c>
    </row>
    <row r="106" spans="1:10" ht="22.5">
      <c r="A106" s="32" t="s">
        <v>107</v>
      </c>
      <c r="B106" s="33" t="s">
        <v>7</v>
      </c>
      <c r="C106" s="34" t="s">
        <v>66</v>
      </c>
      <c r="D106" s="55" t="s">
        <v>106</v>
      </c>
      <c r="E106" s="115" t="s">
        <v>108</v>
      </c>
      <c r="F106" s="121"/>
      <c r="G106" s="56" t="s">
        <v>66</v>
      </c>
      <c r="H106" s="26">
        <v>100000</v>
      </c>
      <c r="I106" s="30">
        <v>0</v>
      </c>
      <c r="J106" s="31">
        <v>100000</v>
      </c>
    </row>
    <row r="107" spans="1:10">
      <c r="A107" s="32" t="s">
        <v>109</v>
      </c>
      <c r="B107" s="33" t="s">
        <v>7</v>
      </c>
      <c r="C107" s="34" t="s">
        <v>66</v>
      </c>
      <c r="D107" s="55" t="s">
        <v>106</v>
      </c>
      <c r="E107" s="115" t="s">
        <v>108</v>
      </c>
      <c r="F107" s="121"/>
      <c r="G107" s="56" t="s">
        <v>110</v>
      </c>
      <c r="H107" s="26">
        <v>100000</v>
      </c>
      <c r="I107" s="30">
        <v>0</v>
      </c>
      <c r="J107" s="31">
        <v>100000</v>
      </c>
    </row>
    <row r="108" spans="1:10" s="1" customFormat="1">
      <c r="A108" s="35" t="s">
        <v>111</v>
      </c>
      <c r="B108" s="36" t="s">
        <v>7</v>
      </c>
      <c r="C108" s="37" t="s">
        <v>66</v>
      </c>
      <c r="D108" s="57" t="s">
        <v>106</v>
      </c>
      <c r="E108" s="118" t="s">
        <v>108</v>
      </c>
      <c r="F108" s="122"/>
      <c r="G108" s="58" t="s">
        <v>112</v>
      </c>
      <c r="H108" s="38">
        <v>100000</v>
      </c>
      <c r="I108" s="39">
        <v>0</v>
      </c>
      <c r="J108" s="40">
        <f>IF(IF(H108="",0,H108)=0,0,(IF(H108&gt;0,IF(I108&gt;H108,0,H108-I108),IF(I108&gt;H108,H108-I108,0))))</f>
        <v>100000</v>
      </c>
    </row>
    <row r="109" spans="1:10">
      <c r="A109" s="32" t="s">
        <v>113</v>
      </c>
      <c r="B109" s="33" t="s">
        <v>7</v>
      </c>
      <c r="C109" s="34" t="s">
        <v>66</v>
      </c>
      <c r="D109" s="55" t="s">
        <v>114</v>
      </c>
      <c r="E109" s="115" t="s">
        <v>83</v>
      </c>
      <c r="F109" s="121"/>
      <c r="G109" s="56" t="s">
        <v>66</v>
      </c>
      <c r="H109" s="26">
        <v>792094.91</v>
      </c>
      <c r="I109" s="30">
        <v>344860.31</v>
      </c>
      <c r="J109" s="31">
        <v>447234.6</v>
      </c>
    </row>
    <row r="110" spans="1:10" ht="56.25">
      <c r="A110" s="32" t="s">
        <v>115</v>
      </c>
      <c r="B110" s="33" t="s">
        <v>7</v>
      </c>
      <c r="C110" s="34" t="s">
        <v>66</v>
      </c>
      <c r="D110" s="55" t="s">
        <v>114</v>
      </c>
      <c r="E110" s="115" t="s">
        <v>116</v>
      </c>
      <c r="F110" s="121"/>
      <c r="G110" s="56" t="s">
        <v>66</v>
      </c>
      <c r="H110" s="26">
        <v>9000</v>
      </c>
      <c r="I110" s="30">
        <v>0</v>
      </c>
      <c r="J110" s="31">
        <v>9000</v>
      </c>
    </row>
    <row r="111" spans="1:10" ht="22.5">
      <c r="A111" s="32" t="s">
        <v>89</v>
      </c>
      <c r="B111" s="33" t="s">
        <v>7</v>
      </c>
      <c r="C111" s="34" t="s">
        <v>66</v>
      </c>
      <c r="D111" s="55" t="s">
        <v>114</v>
      </c>
      <c r="E111" s="115" t="s">
        <v>116</v>
      </c>
      <c r="F111" s="121"/>
      <c r="G111" s="56" t="s">
        <v>7</v>
      </c>
      <c r="H111" s="26">
        <v>9000</v>
      </c>
      <c r="I111" s="30">
        <v>0</v>
      </c>
      <c r="J111" s="31">
        <v>9000</v>
      </c>
    </row>
    <row r="112" spans="1:10" ht="33.75">
      <c r="A112" s="32" t="s">
        <v>90</v>
      </c>
      <c r="B112" s="33" t="s">
        <v>7</v>
      </c>
      <c r="C112" s="34" t="s">
        <v>66</v>
      </c>
      <c r="D112" s="55" t="s">
        <v>114</v>
      </c>
      <c r="E112" s="115" t="s">
        <v>116</v>
      </c>
      <c r="F112" s="121"/>
      <c r="G112" s="56" t="s">
        <v>91</v>
      </c>
      <c r="H112" s="26">
        <v>9000</v>
      </c>
      <c r="I112" s="30">
        <v>0</v>
      </c>
      <c r="J112" s="31">
        <v>9000</v>
      </c>
    </row>
    <row r="113" spans="1:10" s="1" customFormat="1">
      <c r="A113" s="35" t="s">
        <v>92</v>
      </c>
      <c r="B113" s="36" t="s">
        <v>7</v>
      </c>
      <c r="C113" s="37" t="s">
        <v>66</v>
      </c>
      <c r="D113" s="57" t="s">
        <v>114</v>
      </c>
      <c r="E113" s="118" t="s">
        <v>116</v>
      </c>
      <c r="F113" s="122"/>
      <c r="G113" s="58" t="s">
        <v>93</v>
      </c>
      <c r="H113" s="38">
        <v>9000</v>
      </c>
      <c r="I113" s="39">
        <v>0</v>
      </c>
      <c r="J113" s="40">
        <f>IF(IF(H113="",0,H113)=0,0,(IF(H113&gt;0,IF(I113&gt;H113,0,H113-I113),IF(I113&gt;H113,H113-I113,0))))</f>
        <v>9000</v>
      </c>
    </row>
    <row r="114" spans="1:10" ht="56.25">
      <c r="A114" s="32" t="s">
        <v>115</v>
      </c>
      <c r="B114" s="33" t="s">
        <v>7</v>
      </c>
      <c r="C114" s="34" t="s">
        <v>66</v>
      </c>
      <c r="D114" s="55" t="s">
        <v>114</v>
      </c>
      <c r="E114" s="115" t="s">
        <v>117</v>
      </c>
      <c r="F114" s="121"/>
      <c r="G114" s="56" t="s">
        <v>66</v>
      </c>
      <c r="H114" s="26">
        <v>2200</v>
      </c>
      <c r="I114" s="30">
        <v>0</v>
      </c>
      <c r="J114" s="31">
        <v>2200</v>
      </c>
    </row>
    <row r="115" spans="1:10" ht="22.5">
      <c r="A115" s="32" t="s">
        <v>89</v>
      </c>
      <c r="B115" s="33" t="s">
        <v>7</v>
      </c>
      <c r="C115" s="34" t="s">
        <v>66</v>
      </c>
      <c r="D115" s="55" t="s">
        <v>114</v>
      </c>
      <c r="E115" s="115" t="s">
        <v>117</v>
      </c>
      <c r="F115" s="121"/>
      <c r="G115" s="56" t="s">
        <v>7</v>
      </c>
      <c r="H115" s="26">
        <v>2200</v>
      </c>
      <c r="I115" s="30">
        <v>0</v>
      </c>
      <c r="J115" s="31">
        <v>2200</v>
      </c>
    </row>
    <row r="116" spans="1:10" ht="33.75">
      <c r="A116" s="32" t="s">
        <v>90</v>
      </c>
      <c r="B116" s="33" t="s">
        <v>7</v>
      </c>
      <c r="C116" s="34" t="s">
        <v>66</v>
      </c>
      <c r="D116" s="55" t="s">
        <v>114</v>
      </c>
      <c r="E116" s="115" t="s">
        <v>117</v>
      </c>
      <c r="F116" s="121"/>
      <c r="G116" s="56" t="s">
        <v>91</v>
      </c>
      <c r="H116" s="26">
        <v>2200</v>
      </c>
      <c r="I116" s="30">
        <v>0</v>
      </c>
      <c r="J116" s="31">
        <v>2200</v>
      </c>
    </row>
    <row r="117" spans="1:10" s="1" customFormat="1">
      <c r="A117" s="35" t="s">
        <v>92</v>
      </c>
      <c r="B117" s="36" t="s">
        <v>7</v>
      </c>
      <c r="C117" s="37" t="s">
        <v>66</v>
      </c>
      <c r="D117" s="57" t="s">
        <v>114</v>
      </c>
      <c r="E117" s="118" t="s">
        <v>117</v>
      </c>
      <c r="F117" s="122"/>
      <c r="G117" s="58" t="s">
        <v>93</v>
      </c>
      <c r="H117" s="38">
        <v>2200</v>
      </c>
      <c r="I117" s="39">
        <v>0</v>
      </c>
      <c r="J117" s="40">
        <f>IF(IF(H117="",0,H117)=0,0,(IF(H117&gt;0,IF(I117&gt;H117,0,H117-I117),IF(I117&gt;H117,H117-I117,0))))</f>
        <v>2200</v>
      </c>
    </row>
    <row r="118" spans="1:10" ht="101.25">
      <c r="A118" s="32" t="s">
        <v>118</v>
      </c>
      <c r="B118" s="33" t="s">
        <v>7</v>
      </c>
      <c r="C118" s="34" t="s">
        <v>66</v>
      </c>
      <c r="D118" s="55" t="s">
        <v>114</v>
      </c>
      <c r="E118" s="115" t="s">
        <v>119</v>
      </c>
      <c r="F118" s="121"/>
      <c r="G118" s="56" t="s">
        <v>66</v>
      </c>
      <c r="H118" s="26">
        <v>10000</v>
      </c>
      <c r="I118" s="30">
        <v>0</v>
      </c>
      <c r="J118" s="31">
        <v>10000</v>
      </c>
    </row>
    <row r="119" spans="1:10" ht="22.5">
      <c r="A119" s="32" t="s">
        <v>89</v>
      </c>
      <c r="B119" s="33" t="s">
        <v>7</v>
      </c>
      <c r="C119" s="34" t="s">
        <v>66</v>
      </c>
      <c r="D119" s="55" t="s">
        <v>114</v>
      </c>
      <c r="E119" s="115" t="s">
        <v>119</v>
      </c>
      <c r="F119" s="121"/>
      <c r="G119" s="56" t="s">
        <v>7</v>
      </c>
      <c r="H119" s="26">
        <v>10000</v>
      </c>
      <c r="I119" s="30">
        <v>0</v>
      </c>
      <c r="J119" s="31">
        <v>10000</v>
      </c>
    </row>
    <row r="120" spans="1:10" ht="33.75">
      <c r="A120" s="32" t="s">
        <v>90</v>
      </c>
      <c r="B120" s="33" t="s">
        <v>7</v>
      </c>
      <c r="C120" s="34" t="s">
        <v>66</v>
      </c>
      <c r="D120" s="55" t="s">
        <v>114</v>
      </c>
      <c r="E120" s="115" t="s">
        <v>119</v>
      </c>
      <c r="F120" s="121"/>
      <c r="G120" s="56" t="s">
        <v>91</v>
      </c>
      <c r="H120" s="26">
        <v>10000</v>
      </c>
      <c r="I120" s="30">
        <v>0</v>
      </c>
      <c r="J120" s="31">
        <v>10000</v>
      </c>
    </row>
    <row r="121" spans="1:10" s="1" customFormat="1">
      <c r="A121" s="35" t="s">
        <v>92</v>
      </c>
      <c r="B121" s="36" t="s">
        <v>7</v>
      </c>
      <c r="C121" s="37" t="s">
        <v>66</v>
      </c>
      <c r="D121" s="57" t="s">
        <v>114</v>
      </c>
      <c r="E121" s="118" t="s">
        <v>119</v>
      </c>
      <c r="F121" s="122"/>
      <c r="G121" s="58" t="s">
        <v>93</v>
      </c>
      <c r="H121" s="38">
        <v>10000</v>
      </c>
      <c r="I121" s="39">
        <v>0</v>
      </c>
      <c r="J121" s="40">
        <f>IF(IF(H121="",0,H121)=0,0,(IF(H121&gt;0,IF(I121&gt;H121,0,H121-I121),IF(I121&gt;H121,H121-I121,0))))</f>
        <v>10000</v>
      </c>
    </row>
    <row r="122" spans="1:10">
      <c r="A122" s="32" t="s">
        <v>113</v>
      </c>
      <c r="B122" s="33" t="s">
        <v>7</v>
      </c>
      <c r="C122" s="34" t="s">
        <v>66</v>
      </c>
      <c r="D122" s="55" t="s">
        <v>114</v>
      </c>
      <c r="E122" s="115" t="s">
        <v>120</v>
      </c>
      <c r="F122" s="121"/>
      <c r="G122" s="56" t="s">
        <v>66</v>
      </c>
      <c r="H122" s="26">
        <v>109368.96000000001</v>
      </c>
      <c r="I122" s="30">
        <v>88545.93</v>
      </c>
      <c r="J122" s="31">
        <v>20823.03</v>
      </c>
    </row>
    <row r="123" spans="1:10">
      <c r="A123" s="32" t="s">
        <v>109</v>
      </c>
      <c r="B123" s="33" t="s">
        <v>7</v>
      </c>
      <c r="C123" s="34" t="s">
        <v>66</v>
      </c>
      <c r="D123" s="55" t="s">
        <v>114</v>
      </c>
      <c r="E123" s="115" t="s">
        <v>120</v>
      </c>
      <c r="F123" s="121"/>
      <c r="G123" s="56" t="s">
        <v>110</v>
      </c>
      <c r="H123" s="26">
        <v>109368.96000000001</v>
      </c>
      <c r="I123" s="30">
        <v>88545.93</v>
      </c>
      <c r="J123" s="31">
        <v>20823.03</v>
      </c>
    </row>
    <row r="124" spans="1:10">
      <c r="A124" s="32" t="s">
        <v>121</v>
      </c>
      <c r="B124" s="33" t="s">
        <v>7</v>
      </c>
      <c r="C124" s="34" t="s">
        <v>66</v>
      </c>
      <c r="D124" s="55" t="s">
        <v>114</v>
      </c>
      <c r="E124" s="115" t="s">
        <v>120</v>
      </c>
      <c r="F124" s="121"/>
      <c r="G124" s="56" t="s">
        <v>122</v>
      </c>
      <c r="H124" s="26">
        <v>16160.96</v>
      </c>
      <c r="I124" s="30">
        <v>15854.98</v>
      </c>
      <c r="J124" s="31">
        <v>305.98</v>
      </c>
    </row>
    <row r="125" spans="1:10" s="1" customFormat="1" ht="33.75">
      <c r="A125" s="35" t="s">
        <v>123</v>
      </c>
      <c r="B125" s="36" t="s">
        <v>7</v>
      </c>
      <c r="C125" s="37" t="s">
        <v>66</v>
      </c>
      <c r="D125" s="57" t="s">
        <v>114</v>
      </c>
      <c r="E125" s="118" t="s">
        <v>120</v>
      </c>
      <c r="F125" s="122"/>
      <c r="G125" s="58" t="s">
        <v>124</v>
      </c>
      <c r="H125" s="38">
        <v>16160.96</v>
      </c>
      <c r="I125" s="39">
        <v>15854.98</v>
      </c>
      <c r="J125" s="40">
        <f>IF(IF(H125="",0,H125)=0,0,(IF(H125&gt;0,IF(I125&gt;H125,0,H125-I125),IF(I125&gt;H125,H125-I125,0))))</f>
        <v>305.98</v>
      </c>
    </row>
    <row r="126" spans="1:10">
      <c r="A126" s="32" t="s">
        <v>125</v>
      </c>
      <c r="B126" s="33" t="s">
        <v>7</v>
      </c>
      <c r="C126" s="34" t="s">
        <v>66</v>
      </c>
      <c r="D126" s="55" t="s">
        <v>114</v>
      </c>
      <c r="E126" s="115" t="s">
        <v>120</v>
      </c>
      <c r="F126" s="121"/>
      <c r="G126" s="56" t="s">
        <v>126</v>
      </c>
      <c r="H126" s="26">
        <v>93208</v>
      </c>
      <c r="I126" s="30">
        <v>72690.95</v>
      </c>
      <c r="J126" s="31">
        <v>20517.05</v>
      </c>
    </row>
    <row r="127" spans="1:10" s="1" customFormat="1">
      <c r="A127" s="35" t="s">
        <v>127</v>
      </c>
      <c r="B127" s="36" t="s">
        <v>7</v>
      </c>
      <c r="C127" s="37" t="s">
        <v>66</v>
      </c>
      <c r="D127" s="57" t="s">
        <v>114</v>
      </c>
      <c r="E127" s="118" t="s">
        <v>120</v>
      </c>
      <c r="F127" s="122"/>
      <c r="G127" s="58" t="s">
        <v>128</v>
      </c>
      <c r="H127" s="38">
        <v>93208</v>
      </c>
      <c r="I127" s="39">
        <v>72690.95</v>
      </c>
      <c r="J127" s="40">
        <f>IF(IF(H127="",0,H127)=0,0,(IF(H127&gt;0,IF(I127&gt;H127,0,H127-I127),IF(I127&gt;H127,H127-I127,0))))</f>
        <v>20517.05</v>
      </c>
    </row>
    <row r="128" spans="1:10" ht="22.5">
      <c r="A128" s="32" t="s">
        <v>129</v>
      </c>
      <c r="B128" s="33" t="s">
        <v>7</v>
      </c>
      <c r="C128" s="34" t="s">
        <v>66</v>
      </c>
      <c r="D128" s="55" t="s">
        <v>114</v>
      </c>
      <c r="E128" s="115" t="s">
        <v>130</v>
      </c>
      <c r="F128" s="121"/>
      <c r="G128" s="56" t="s">
        <v>66</v>
      </c>
      <c r="H128" s="26">
        <v>438859.28</v>
      </c>
      <c r="I128" s="30">
        <v>215114.38</v>
      </c>
      <c r="J128" s="31">
        <v>223744.9</v>
      </c>
    </row>
    <row r="129" spans="1:10" ht="22.5">
      <c r="A129" s="32" t="s">
        <v>89</v>
      </c>
      <c r="B129" s="33" t="s">
        <v>7</v>
      </c>
      <c r="C129" s="34" t="s">
        <v>66</v>
      </c>
      <c r="D129" s="55" t="s">
        <v>114</v>
      </c>
      <c r="E129" s="115" t="s">
        <v>130</v>
      </c>
      <c r="F129" s="121"/>
      <c r="G129" s="56" t="s">
        <v>7</v>
      </c>
      <c r="H129" s="26">
        <v>438859.28</v>
      </c>
      <c r="I129" s="30">
        <v>215114.38</v>
      </c>
      <c r="J129" s="31">
        <v>223744.9</v>
      </c>
    </row>
    <row r="130" spans="1:10" ht="33.75">
      <c r="A130" s="32" t="s">
        <v>90</v>
      </c>
      <c r="B130" s="33" t="s">
        <v>7</v>
      </c>
      <c r="C130" s="34" t="s">
        <v>66</v>
      </c>
      <c r="D130" s="55" t="s">
        <v>114</v>
      </c>
      <c r="E130" s="115" t="s">
        <v>130</v>
      </c>
      <c r="F130" s="121"/>
      <c r="G130" s="56" t="s">
        <v>91</v>
      </c>
      <c r="H130" s="26">
        <v>438859.28</v>
      </c>
      <c r="I130" s="30">
        <v>215114.38</v>
      </c>
      <c r="J130" s="31">
        <v>223744.9</v>
      </c>
    </row>
    <row r="131" spans="1:10" s="1" customFormat="1">
      <c r="A131" s="35" t="s">
        <v>92</v>
      </c>
      <c r="B131" s="36" t="s">
        <v>7</v>
      </c>
      <c r="C131" s="37" t="s">
        <v>66</v>
      </c>
      <c r="D131" s="57" t="s">
        <v>114</v>
      </c>
      <c r="E131" s="118" t="s">
        <v>130</v>
      </c>
      <c r="F131" s="122"/>
      <c r="G131" s="58" t="s">
        <v>93</v>
      </c>
      <c r="H131" s="38">
        <v>438859.28</v>
      </c>
      <c r="I131" s="39">
        <v>215114.38</v>
      </c>
      <c r="J131" s="40">
        <f>IF(IF(H131="",0,H131)=0,0,(IF(H131&gt;0,IF(I131&gt;H131,0,H131-I131),IF(I131&gt;H131,H131-I131,0))))</f>
        <v>223744.9</v>
      </c>
    </row>
    <row r="132" spans="1:10" ht="33.75">
      <c r="A132" s="32" t="s">
        <v>131</v>
      </c>
      <c r="B132" s="33" t="s">
        <v>7</v>
      </c>
      <c r="C132" s="34" t="s">
        <v>66</v>
      </c>
      <c r="D132" s="55" t="s">
        <v>114</v>
      </c>
      <c r="E132" s="115" t="s">
        <v>132</v>
      </c>
      <c r="F132" s="121"/>
      <c r="G132" s="56" t="s">
        <v>66</v>
      </c>
      <c r="H132" s="26">
        <v>222666.67</v>
      </c>
      <c r="I132" s="30">
        <v>41200</v>
      </c>
      <c r="J132" s="31">
        <v>181466.67</v>
      </c>
    </row>
    <row r="133" spans="1:10" ht="22.5">
      <c r="A133" s="32" t="s">
        <v>89</v>
      </c>
      <c r="B133" s="33" t="s">
        <v>7</v>
      </c>
      <c r="C133" s="34" t="s">
        <v>66</v>
      </c>
      <c r="D133" s="55" t="s">
        <v>114</v>
      </c>
      <c r="E133" s="115" t="s">
        <v>132</v>
      </c>
      <c r="F133" s="121"/>
      <c r="G133" s="56" t="s">
        <v>7</v>
      </c>
      <c r="H133" s="26">
        <v>222666.67</v>
      </c>
      <c r="I133" s="30">
        <v>41200</v>
      </c>
      <c r="J133" s="31">
        <v>181466.67</v>
      </c>
    </row>
    <row r="134" spans="1:10" ht="33.75">
      <c r="A134" s="32" t="s">
        <v>90</v>
      </c>
      <c r="B134" s="33" t="s">
        <v>7</v>
      </c>
      <c r="C134" s="34" t="s">
        <v>66</v>
      </c>
      <c r="D134" s="55" t="s">
        <v>114</v>
      </c>
      <c r="E134" s="115" t="s">
        <v>132</v>
      </c>
      <c r="F134" s="121"/>
      <c r="G134" s="56" t="s">
        <v>91</v>
      </c>
      <c r="H134" s="26">
        <v>222666.67</v>
      </c>
      <c r="I134" s="30">
        <v>41200</v>
      </c>
      <c r="J134" s="31">
        <v>181466.67</v>
      </c>
    </row>
    <row r="135" spans="1:10" s="1" customFormat="1">
      <c r="A135" s="35" t="s">
        <v>92</v>
      </c>
      <c r="B135" s="36" t="s">
        <v>7</v>
      </c>
      <c r="C135" s="37" t="s">
        <v>66</v>
      </c>
      <c r="D135" s="57" t="s">
        <v>114</v>
      </c>
      <c r="E135" s="118" t="s">
        <v>132</v>
      </c>
      <c r="F135" s="122"/>
      <c r="G135" s="58" t="s">
        <v>93</v>
      </c>
      <c r="H135" s="38">
        <v>222666.67</v>
      </c>
      <c r="I135" s="39">
        <v>41200</v>
      </c>
      <c r="J135" s="40">
        <f>IF(IF(H135="",0,H135)=0,0,(IF(H135&gt;0,IF(I135&gt;H135,0,H135-I135),IF(I135&gt;H135,H135-I135,0))))</f>
        <v>181466.67</v>
      </c>
    </row>
    <row r="136" spans="1:10" ht="22.5">
      <c r="A136" s="32" t="s">
        <v>133</v>
      </c>
      <c r="B136" s="33" t="s">
        <v>7</v>
      </c>
      <c r="C136" s="34" t="s">
        <v>66</v>
      </c>
      <c r="D136" s="55" t="s">
        <v>134</v>
      </c>
      <c r="E136" s="115" t="s">
        <v>83</v>
      </c>
      <c r="F136" s="121"/>
      <c r="G136" s="56" t="s">
        <v>66</v>
      </c>
      <c r="H136" s="26">
        <v>1543967</v>
      </c>
      <c r="I136" s="30">
        <v>243469.83</v>
      </c>
      <c r="J136" s="31">
        <v>1300497.17</v>
      </c>
    </row>
    <row r="137" spans="1:10">
      <c r="A137" s="32" t="s">
        <v>135</v>
      </c>
      <c r="B137" s="33" t="s">
        <v>7</v>
      </c>
      <c r="C137" s="34" t="s">
        <v>66</v>
      </c>
      <c r="D137" s="55" t="s">
        <v>136</v>
      </c>
      <c r="E137" s="115" t="s">
        <v>83</v>
      </c>
      <c r="F137" s="121"/>
      <c r="G137" s="56" t="s">
        <v>66</v>
      </c>
      <c r="H137" s="26">
        <v>260000</v>
      </c>
      <c r="I137" s="30">
        <v>243469.83</v>
      </c>
      <c r="J137" s="31">
        <v>16530.169999999998</v>
      </c>
    </row>
    <row r="138" spans="1:10" ht="22.5">
      <c r="A138" s="32" t="s">
        <v>137</v>
      </c>
      <c r="B138" s="33" t="s">
        <v>7</v>
      </c>
      <c r="C138" s="34" t="s">
        <v>66</v>
      </c>
      <c r="D138" s="55" t="s">
        <v>136</v>
      </c>
      <c r="E138" s="115" t="s">
        <v>138</v>
      </c>
      <c r="F138" s="121"/>
      <c r="G138" s="56" t="s">
        <v>66</v>
      </c>
      <c r="H138" s="26">
        <v>5000</v>
      </c>
      <c r="I138" s="30">
        <v>5000</v>
      </c>
      <c r="J138" s="31">
        <v>0</v>
      </c>
    </row>
    <row r="139" spans="1:10" ht="22.5">
      <c r="A139" s="32" t="s">
        <v>89</v>
      </c>
      <c r="B139" s="33" t="s">
        <v>7</v>
      </c>
      <c r="C139" s="34" t="s">
        <v>66</v>
      </c>
      <c r="D139" s="55" t="s">
        <v>136</v>
      </c>
      <c r="E139" s="115" t="s">
        <v>138</v>
      </c>
      <c r="F139" s="121"/>
      <c r="G139" s="56" t="s">
        <v>7</v>
      </c>
      <c r="H139" s="26">
        <v>5000</v>
      </c>
      <c r="I139" s="30">
        <v>5000</v>
      </c>
      <c r="J139" s="31">
        <v>0</v>
      </c>
    </row>
    <row r="140" spans="1:10" ht="33.75">
      <c r="A140" s="32" t="s">
        <v>90</v>
      </c>
      <c r="B140" s="33" t="s">
        <v>7</v>
      </c>
      <c r="C140" s="34" t="s">
        <v>66</v>
      </c>
      <c r="D140" s="55" t="s">
        <v>136</v>
      </c>
      <c r="E140" s="115" t="s">
        <v>138</v>
      </c>
      <c r="F140" s="121"/>
      <c r="G140" s="56" t="s">
        <v>91</v>
      </c>
      <c r="H140" s="26">
        <v>5000</v>
      </c>
      <c r="I140" s="30">
        <v>5000</v>
      </c>
      <c r="J140" s="31">
        <v>0</v>
      </c>
    </row>
    <row r="141" spans="1:10" s="1" customFormat="1">
      <c r="A141" s="35" t="s">
        <v>92</v>
      </c>
      <c r="B141" s="36" t="s">
        <v>7</v>
      </c>
      <c r="C141" s="37" t="s">
        <v>66</v>
      </c>
      <c r="D141" s="57" t="s">
        <v>136</v>
      </c>
      <c r="E141" s="118" t="s">
        <v>138</v>
      </c>
      <c r="F141" s="122"/>
      <c r="G141" s="58" t="s">
        <v>93</v>
      </c>
      <c r="H141" s="38">
        <v>5000</v>
      </c>
      <c r="I141" s="39">
        <v>5000</v>
      </c>
      <c r="J141" s="40">
        <f>IF(IF(H141="",0,H141)=0,0,(IF(H141&gt;0,IF(I141&gt;H141,0,H141-I141),IF(I141&gt;H141,H141-I141,0))))</f>
        <v>0</v>
      </c>
    </row>
    <row r="142" spans="1:10" ht="22.5">
      <c r="A142" s="32" t="s">
        <v>137</v>
      </c>
      <c r="B142" s="33" t="s">
        <v>7</v>
      </c>
      <c r="C142" s="34" t="s">
        <v>66</v>
      </c>
      <c r="D142" s="55" t="s">
        <v>136</v>
      </c>
      <c r="E142" s="115" t="s">
        <v>139</v>
      </c>
      <c r="F142" s="121"/>
      <c r="G142" s="56" t="s">
        <v>66</v>
      </c>
      <c r="H142" s="26">
        <v>255000</v>
      </c>
      <c r="I142" s="30">
        <v>238469.83</v>
      </c>
      <c r="J142" s="31">
        <v>16530.169999999998</v>
      </c>
    </row>
    <row r="143" spans="1:10" ht="22.5">
      <c r="A143" s="32" t="s">
        <v>89</v>
      </c>
      <c r="B143" s="33" t="s">
        <v>7</v>
      </c>
      <c r="C143" s="34" t="s">
        <v>66</v>
      </c>
      <c r="D143" s="55" t="s">
        <v>136</v>
      </c>
      <c r="E143" s="115" t="s">
        <v>139</v>
      </c>
      <c r="F143" s="121"/>
      <c r="G143" s="56" t="s">
        <v>7</v>
      </c>
      <c r="H143" s="26">
        <v>160000</v>
      </c>
      <c r="I143" s="30">
        <v>143469.82999999999</v>
      </c>
      <c r="J143" s="31">
        <v>16530.169999999998</v>
      </c>
    </row>
    <row r="144" spans="1:10" ht="33.75">
      <c r="A144" s="32" t="s">
        <v>90</v>
      </c>
      <c r="B144" s="33" t="s">
        <v>7</v>
      </c>
      <c r="C144" s="34" t="s">
        <v>66</v>
      </c>
      <c r="D144" s="55" t="s">
        <v>136</v>
      </c>
      <c r="E144" s="115" t="s">
        <v>139</v>
      </c>
      <c r="F144" s="121"/>
      <c r="G144" s="56" t="s">
        <v>91</v>
      </c>
      <c r="H144" s="26">
        <v>160000</v>
      </c>
      <c r="I144" s="30">
        <v>143469.82999999999</v>
      </c>
      <c r="J144" s="31">
        <v>16530.169999999998</v>
      </c>
    </row>
    <row r="145" spans="1:10" s="1" customFormat="1">
      <c r="A145" s="35" t="s">
        <v>92</v>
      </c>
      <c r="B145" s="36" t="s">
        <v>7</v>
      </c>
      <c r="C145" s="37" t="s">
        <v>66</v>
      </c>
      <c r="D145" s="57" t="s">
        <v>136</v>
      </c>
      <c r="E145" s="118" t="s">
        <v>139</v>
      </c>
      <c r="F145" s="122"/>
      <c r="G145" s="58" t="s">
        <v>93</v>
      </c>
      <c r="H145" s="38">
        <v>160000</v>
      </c>
      <c r="I145" s="39">
        <v>143469.82999999999</v>
      </c>
      <c r="J145" s="40">
        <f>IF(IF(H145="",0,H145)=0,0,(IF(H145&gt;0,IF(I145&gt;H145,0,H145-I145),IF(I145&gt;H145,H145-I145,0))))</f>
        <v>16530.169999999998</v>
      </c>
    </row>
    <row r="146" spans="1:10">
      <c r="A146" s="32" t="s">
        <v>109</v>
      </c>
      <c r="B146" s="33" t="s">
        <v>7</v>
      </c>
      <c r="C146" s="34" t="s">
        <v>66</v>
      </c>
      <c r="D146" s="55" t="s">
        <v>136</v>
      </c>
      <c r="E146" s="115" t="s">
        <v>139</v>
      </c>
      <c r="F146" s="121"/>
      <c r="G146" s="56" t="s">
        <v>110</v>
      </c>
      <c r="H146" s="26">
        <v>95000</v>
      </c>
      <c r="I146" s="30">
        <v>95000</v>
      </c>
      <c r="J146" s="31">
        <v>0</v>
      </c>
    </row>
    <row r="147" spans="1:10" ht="45">
      <c r="A147" s="32" t="s">
        <v>140</v>
      </c>
      <c r="B147" s="33" t="s">
        <v>7</v>
      </c>
      <c r="C147" s="34" t="s">
        <v>66</v>
      </c>
      <c r="D147" s="55" t="s">
        <v>136</v>
      </c>
      <c r="E147" s="115" t="s">
        <v>139</v>
      </c>
      <c r="F147" s="121"/>
      <c r="G147" s="56" t="s">
        <v>141</v>
      </c>
      <c r="H147" s="26">
        <v>95000</v>
      </c>
      <c r="I147" s="30">
        <v>95000</v>
      </c>
      <c r="J147" s="31">
        <v>0</v>
      </c>
    </row>
    <row r="148" spans="1:10" s="1" customFormat="1" ht="45">
      <c r="A148" s="35" t="s">
        <v>142</v>
      </c>
      <c r="B148" s="36" t="s">
        <v>7</v>
      </c>
      <c r="C148" s="37" t="s">
        <v>66</v>
      </c>
      <c r="D148" s="57" t="s">
        <v>136</v>
      </c>
      <c r="E148" s="118" t="s">
        <v>139</v>
      </c>
      <c r="F148" s="122"/>
      <c r="G148" s="58" t="s">
        <v>143</v>
      </c>
      <c r="H148" s="38">
        <v>95000</v>
      </c>
      <c r="I148" s="39">
        <v>95000</v>
      </c>
      <c r="J148" s="40">
        <f>IF(IF(H148="",0,H148)=0,0,(IF(H148&gt;0,IF(I148&gt;H148,0,H148-I148),IF(I148&gt;H148,H148-I148,0))))</f>
        <v>0</v>
      </c>
    </row>
    <row r="149" spans="1:10" ht="22.5">
      <c r="A149" s="32" t="s">
        <v>144</v>
      </c>
      <c r="B149" s="33" t="s">
        <v>7</v>
      </c>
      <c r="C149" s="34" t="s">
        <v>66</v>
      </c>
      <c r="D149" s="55" t="s">
        <v>145</v>
      </c>
      <c r="E149" s="115" t="s">
        <v>83</v>
      </c>
      <c r="F149" s="121"/>
      <c r="G149" s="56" t="s">
        <v>66</v>
      </c>
      <c r="H149" s="26">
        <v>1283967</v>
      </c>
      <c r="I149" s="30">
        <v>0</v>
      </c>
      <c r="J149" s="31">
        <v>1283967</v>
      </c>
    </row>
    <row r="150" spans="1:10" ht="33.75">
      <c r="A150" s="32" t="s">
        <v>146</v>
      </c>
      <c r="B150" s="33" t="s">
        <v>7</v>
      </c>
      <c r="C150" s="34" t="s">
        <v>66</v>
      </c>
      <c r="D150" s="55" t="s">
        <v>145</v>
      </c>
      <c r="E150" s="115" t="s">
        <v>147</v>
      </c>
      <c r="F150" s="121"/>
      <c r="G150" s="56" t="s">
        <v>66</v>
      </c>
      <c r="H150" s="26">
        <v>300000</v>
      </c>
      <c r="I150" s="30">
        <v>0</v>
      </c>
      <c r="J150" s="31">
        <v>300000</v>
      </c>
    </row>
    <row r="151" spans="1:10" ht="22.5">
      <c r="A151" s="32" t="s">
        <v>148</v>
      </c>
      <c r="B151" s="33" t="s">
        <v>7</v>
      </c>
      <c r="C151" s="34" t="s">
        <v>66</v>
      </c>
      <c r="D151" s="55" t="s">
        <v>145</v>
      </c>
      <c r="E151" s="115" t="s">
        <v>147</v>
      </c>
      <c r="F151" s="121"/>
      <c r="G151" s="56" t="s">
        <v>149</v>
      </c>
      <c r="H151" s="26">
        <v>300000</v>
      </c>
      <c r="I151" s="30">
        <v>0</v>
      </c>
      <c r="J151" s="31">
        <v>300000</v>
      </c>
    </row>
    <row r="152" spans="1:10">
      <c r="A152" s="32" t="s">
        <v>150</v>
      </c>
      <c r="B152" s="33" t="s">
        <v>7</v>
      </c>
      <c r="C152" s="34" t="s">
        <v>66</v>
      </c>
      <c r="D152" s="55" t="s">
        <v>145</v>
      </c>
      <c r="E152" s="115" t="s">
        <v>147</v>
      </c>
      <c r="F152" s="121"/>
      <c r="G152" s="56" t="s">
        <v>151</v>
      </c>
      <c r="H152" s="26">
        <v>300000</v>
      </c>
      <c r="I152" s="30">
        <v>0</v>
      </c>
      <c r="J152" s="31">
        <v>300000</v>
      </c>
    </row>
    <row r="153" spans="1:10" s="1" customFormat="1" ht="33.75">
      <c r="A153" s="35" t="s">
        <v>152</v>
      </c>
      <c r="B153" s="36" t="s">
        <v>7</v>
      </c>
      <c r="C153" s="37" t="s">
        <v>66</v>
      </c>
      <c r="D153" s="57" t="s">
        <v>145</v>
      </c>
      <c r="E153" s="118" t="s">
        <v>147</v>
      </c>
      <c r="F153" s="122"/>
      <c r="G153" s="58" t="s">
        <v>153</v>
      </c>
      <c r="H153" s="38">
        <v>300000</v>
      </c>
      <c r="I153" s="39">
        <v>0</v>
      </c>
      <c r="J153" s="40">
        <f>IF(IF(H153="",0,H153)=0,0,(IF(H153&gt;0,IF(I153&gt;H153,0,H153-I153),IF(I153&gt;H153,H153-I153,0))))</f>
        <v>300000</v>
      </c>
    </row>
    <row r="154" spans="1:10" ht="22.5">
      <c r="A154" s="32" t="s">
        <v>154</v>
      </c>
      <c r="B154" s="33" t="s">
        <v>7</v>
      </c>
      <c r="C154" s="34" t="s">
        <v>66</v>
      </c>
      <c r="D154" s="55" t="s">
        <v>145</v>
      </c>
      <c r="E154" s="115" t="s">
        <v>155</v>
      </c>
      <c r="F154" s="121"/>
      <c r="G154" s="56" t="s">
        <v>66</v>
      </c>
      <c r="H154" s="26">
        <v>902967</v>
      </c>
      <c r="I154" s="30">
        <v>0</v>
      </c>
      <c r="J154" s="31">
        <v>902967</v>
      </c>
    </row>
    <row r="155" spans="1:10" ht="22.5">
      <c r="A155" s="32" t="s">
        <v>148</v>
      </c>
      <c r="B155" s="33" t="s">
        <v>7</v>
      </c>
      <c r="C155" s="34" t="s">
        <v>66</v>
      </c>
      <c r="D155" s="55" t="s">
        <v>145</v>
      </c>
      <c r="E155" s="115" t="s">
        <v>155</v>
      </c>
      <c r="F155" s="121"/>
      <c r="G155" s="56" t="s">
        <v>149</v>
      </c>
      <c r="H155" s="26">
        <v>902967</v>
      </c>
      <c r="I155" s="30">
        <v>0</v>
      </c>
      <c r="J155" s="31">
        <v>902967</v>
      </c>
    </row>
    <row r="156" spans="1:10">
      <c r="A156" s="32" t="s">
        <v>150</v>
      </c>
      <c r="B156" s="33" t="s">
        <v>7</v>
      </c>
      <c r="C156" s="34" t="s">
        <v>66</v>
      </c>
      <c r="D156" s="55" t="s">
        <v>145</v>
      </c>
      <c r="E156" s="115" t="s">
        <v>155</v>
      </c>
      <c r="F156" s="121"/>
      <c r="G156" s="56" t="s">
        <v>151</v>
      </c>
      <c r="H156" s="26">
        <v>902967</v>
      </c>
      <c r="I156" s="30">
        <v>0</v>
      </c>
      <c r="J156" s="31">
        <v>902967</v>
      </c>
    </row>
    <row r="157" spans="1:10" s="1" customFormat="1" ht="33.75">
      <c r="A157" s="35" t="s">
        <v>152</v>
      </c>
      <c r="B157" s="36" t="s">
        <v>7</v>
      </c>
      <c r="C157" s="37" t="s">
        <v>66</v>
      </c>
      <c r="D157" s="57" t="s">
        <v>145</v>
      </c>
      <c r="E157" s="118" t="s">
        <v>155</v>
      </c>
      <c r="F157" s="122"/>
      <c r="G157" s="58" t="s">
        <v>153</v>
      </c>
      <c r="H157" s="38">
        <v>902967</v>
      </c>
      <c r="I157" s="39">
        <v>0</v>
      </c>
      <c r="J157" s="40">
        <f>IF(IF(H157="",0,H157)=0,0,(IF(H157&gt;0,IF(I157&gt;H157,0,H157-I157),IF(I157&gt;H157,H157-I157,0))))</f>
        <v>902967</v>
      </c>
    </row>
    <row r="158" spans="1:10" ht="22.5">
      <c r="A158" s="32" t="s">
        <v>156</v>
      </c>
      <c r="B158" s="33" t="s">
        <v>7</v>
      </c>
      <c r="C158" s="34" t="s">
        <v>66</v>
      </c>
      <c r="D158" s="55" t="s">
        <v>145</v>
      </c>
      <c r="E158" s="115" t="s">
        <v>157</v>
      </c>
      <c r="F158" s="121"/>
      <c r="G158" s="56" t="s">
        <v>66</v>
      </c>
      <c r="H158" s="26">
        <v>81000</v>
      </c>
      <c r="I158" s="30">
        <v>0</v>
      </c>
      <c r="J158" s="31">
        <v>81000</v>
      </c>
    </row>
    <row r="159" spans="1:10" ht="22.5">
      <c r="A159" s="32" t="s">
        <v>148</v>
      </c>
      <c r="B159" s="33" t="s">
        <v>7</v>
      </c>
      <c r="C159" s="34" t="s">
        <v>66</v>
      </c>
      <c r="D159" s="55" t="s">
        <v>145</v>
      </c>
      <c r="E159" s="115" t="s">
        <v>157</v>
      </c>
      <c r="F159" s="121"/>
      <c r="G159" s="56" t="s">
        <v>149</v>
      </c>
      <c r="H159" s="26">
        <v>81000</v>
      </c>
      <c r="I159" s="30">
        <v>0</v>
      </c>
      <c r="J159" s="31">
        <v>81000</v>
      </c>
    </row>
    <row r="160" spans="1:10">
      <c r="A160" s="32" t="s">
        <v>150</v>
      </c>
      <c r="B160" s="33" t="s">
        <v>7</v>
      </c>
      <c r="C160" s="34" t="s">
        <v>66</v>
      </c>
      <c r="D160" s="55" t="s">
        <v>145</v>
      </c>
      <c r="E160" s="115" t="s">
        <v>157</v>
      </c>
      <c r="F160" s="121"/>
      <c r="G160" s="56" t="s">
        <v>151</v>
      </c>
      <c r="H160" s="26">
        <v>81000</v>
      </c>
      <c r="I160" s="30">
        <v>0</v>
      </c>
      <c r="J160" s="31">
        <v>81000</v>
      </c>
    </row>
    <row r="161" spans="1:10" s="1" customFormat="1" ht="33.75">
      <c r="A161" s="35" t="s">
        <v>152</v>
      </c>
      <c r="B161" s="36" t="s">
        <v>7</v>
      </c>
      <c r="C161" s="37" t="s">
        <v>66</v>
      </c>
      <c r="D161" s="57" t="s">
        <v>145</v>
      </c>
      <c r="E161" s="118" t="s">
        <v>157</v>
      </c>
      <c r="F161" s="122"/>
      <c r="G161" s="58" t="s">
        <v>153</v>
      </c>
      <c r="H161" s="38">
        <v>81000</v>
      </c>
      <c r="I161" s="39">
        <v>0</v>
      </c>
      <c r="J161" s="40">
        <f>IF(IF(H161="",0,H161)=0,0,(IF(H161&gt;0,IF(I161&gt;H161,0,H161-I161),IF(I161&gt;H161,H161-I161,0))))</f>
        <v>81000</v>
      </c>
    </row>
    <row r="162" spans="1:10">
      <c r="A162" s="32" t="s">
        <v>158</v>
      </c>
      <c r="B162" s="33" t="s">
        <v>7</v>
      </c>
      <c r="C162" s="34" t="s">
        <v>66</v>
      </c>
      <c r="D162" s="55" t="s">
        <v>159</v>
      </c>
      <c r="E162" s="115" t="s">
        <v>83</v>
      </c>
      <c r="F162" s="121"/>
      <c r="G162" s="56" t="s">
        <v>66</v>
      </c>
      <c r="H162" s="26">
        <v>49101160.219999999</v>
      </c>
      <c r="I162" s="30">
        <v>31046250.960000001</v>
      </c>
      <c r="J162" s="31">
        <v>18054909.260000002</v>
      </c>
    </row>
    <row r="163" spans="1:10">
      <c r="A163" s="32" t="s">
        <v>160</v>
      </c>
      <c r="B163" s="33" t="s">
        <v>7</v>
      </c>
      <c r="C163" s="34" t="s">
        <v>66</v>
      </c>
      <c r="D163" s="55" t="s">
        <v>161</v>
      </c>
      <c r="E163" s="115" t="s">
        <v>83</v>
      </c>
      <c r="F163" s="121"/>
      <c r="G163" s="56" t="s">
        <v>66</v>
      </c>
      <c r="H163" s="26">
        <v>47356642.469999999</v>
      </c>
      <c r="I163" s="30">
        <v>30724733.210000001</v>
      </c>
      <c r="J163" s="31">
        <v>16631909.26</v>
      </c>
    </row>
    <row r="164" spans="1:10" ht="45">
      <c r="A164" s="32" t="s">
        <v>162</v>
      </c>
      <c r="B164" s="33" t="s">
        <v>7</v>
      </c>
      <c r="C164" s="34" t="s">
        <v>66</v>
      </c>
      <c r="D164" s="55" t="s">
        <v>161</v>
      </c>
      <c r="E164" s="115" t="s">
        <v>163</v>
      </c>
      <c r="F164" s="121"/>
      <c r="G164" s="56" t="s">
        <v>66</v>
      </c>
      <c r="H164" s="26">
        <v>15000000</v>
      </c>
      <c r="I164" s="30">
        <v>9259461.9199999999</v>
      </c>
      <c r="J164" s="31">
        <v>5740538.0800000001</v>
      </c>
    </row>
    <row r="165" spans="1:10" ht="22.5">
      <c r="A165" s="32" t="s">
        <v>89</v>
      </c>
      <c r="B165" s="33" t="s">
        <v>7</v>
      </c>
      <c r="C165" s="34" t="s">
        <v>66</v>
      </c>
      <c r="D165" s="55" t="s">
        <v>161</v>
      </c>
      <c r="E165" s="115" t="s">
        <v>163</v>
      </c>
      <c r="F165" s="121"/>
      <c r="G165" s="56" t="s">
        <v>7</v>
      </c>
      <c r="H165" s="26">
        <v>15000000</v>
      </c>
      <c r="I165" s="30">
        <v>9259461.9199999999</v>
      </c>
      <c r="J165" s="31">
        <v>5740538.0800000001</v>
      </c>
    </row>
    <row r="166" spans="1:10" ht="33.75">
      <c r="A166" s="32" t="s">
        <v>90</v>
      </c>
      <c r="B166" s="33" t="s">
        <v>7</v>
      </c>
      <c r="C166" s="34" t="s">
        <v>66</v>
      </c>
      <c r="D166" s="55" t="s">
        <v>161</v>
      </c>
      <c r="E166" s="115" t="s">
        <v>163</v>
      </c>
      <c r="F166" s="121"/>
      <c r="G166" s="56" t="s">
        <v>91</v>
      </c>
      <c r="H166" s="26">
        <v>15000000</v>
      </c>
      <c r="I166" s="30">
        <v>9259461.9199999999</v>
      </c>
      <c r="J166" s="31">
        <v>5740538.0800000001</v>
      </c>
    </row>
    <row r="167" spans="1:10" s="1" customFormat="1">
      <c r="A167" s="35" t="s">
        <v>92</v>
      </c>
      <c r="B167" s="36" t="s">
        <v>7</v>
      </c>
      <c r="C167" s="37" t="s">
        <v>66</v>
      </c>
      <c r="D167" s="57" t="s">
        <v>161</v>
      </c>
      <c r="E167" s="118" t="s">
        <v>163</v>
      </c>
      <c r="F167" s="122"/>
      <c r="G167" s="58" t="s">
        <v>93</v>
      </c>
      <c r="H167" s="38">
        <v>15000000</v>
      </c>
      <c r="I167" s="39">
        <v>9259461.9199999999</v>
      </c>
      <c r="J167" s="40">
        <f>IF(IF(H167="",0,H167)=0,0,(IF(H167&gt;0,IF(I167&gt;H167,0,H167-I167),IF(I167&gt;H167,H167-I167,0))))</f>
        <v>5740538.0800000001</v>
      </c>
    </row>
    <row r="168" spans="1:10" ht="22.5">
      <c r="A168" s="32" t="s">
        <v>164</v>
      </c>
      <c r="B168" s="33" t="s">
        <v>7</v>
      </c>
      <c r="C168" s="34" t="s">
        <v>66</v>
      </c>
      <c r="D168" s="55" t="s">
        <v>161</v>
      </c>
      <c r="E168" s="115" t="s">
        <v>165</v>
      </c>
      <c r="F168" s="121"/>
      <c r="G168" s="56" t="s">
        <v>66</v>
      </c>
      <c r="H168" s="26">
        <v>3619644.95</v>
      </c>
      <c r="I168" s="30">
        <v>2750820.68</v>
      </c>
      <c r="J168" s="31">
        <v>868824.27</v>
      </c>
    </row>
    <row r="169" spans="1:10" ht="22.5">
      <c r="A169" s="32" t="s">
        <v>89</v>
      </c>
      <c r="B169" s="33" t="s">
        <v>7</v>
      </c>
      <c r="C169" s="34" t="s">
        <v>66</v>
      </c>
      <c r="D169" s="55" t="s">
        <v>161</v>
      </c>
      <c r="E169" s="115" t="s">
        <v>165</v>
      </c>
      <c r="F169" s="121"/>
      <c r="G169" s="56" t="s">
        <v>7</v>
      </c>
      <c r="H169" s="26">
        <v>3619644.95</v>
      </c>
      <c r="I169" s="30">
        <v>2750820.68</v>
      </c>
      <c r="J169" s="31">
        <v>868824.27</v>
      </c>
    </row>
    <row r="170" spans="1:10" ht="33.75">
      <c r="A170" s="32" t="s">
        <v>90</v>
      </c>
      <c r="B170" s="33" t="s">
        <v>7</v>
      </c>
      <c r="C170" s="34" t="s">
        <v>66</v>
      </c>
      <c r="D170" s="55" t="s">
        <v>161</v>
      </c>
      <c r="E170" s="115" t="s">
        <v>165</v>
      </c>
      <c r="F170" s="121"/>
      <c r="G170" s="56" t="s">
        <v>91</v>
      </c>
      <c r="H170" s="26">
        <v>3619644.95</v>
      </c>
      <c r="I170" s="30">
        <v>2750820.68</v>
      </c>
      <c r="J170" s="31">
        <v>868824.27</v>
      </c>
    </row>
    <row r="171" spans="1:10" s="1" customFormat="1">
      <c r="A171" s="35" t="s">
        <v>92</v>
      </c>
      <c r="B171" s="36" t="s">
        <v>7</v>
      </c>
      <c r="C171" s="37" t="s">
        <v>66</v>
      </c>
      <c r="D171" s="57" t="s">
        <v>161</v>
      </c>
      <c r="E171" s="118" t="s">
        <v>165</v>
      </c>
      <c r="F171" s="122"/>
      <c r="G171" s="58" t="s">
        <v>93</v>
      </c>
      <c r="H171" s="38">
        <v>3619644.95</v>
      </c>
      <c r="I171" s="39">
        <v>2750820.68</v>
      </c>
      <c r="J171" s="40">
        <f>IF(IF(H171="",0,H171)=0,0,(IF(H171&gt;0,IF(I171&gt;H171,0,H171-I171),IF(I171&gt;H171,H171-I171,0))))</f>
        <v>868824.27</v>
      </c>
    </row>
    <row r="172" spans="1:10" ht="45">
      <c r="A172" s="32" t="s">
        <v>166</v>
      </c>
      <c r="B172" s="33" t="s">
        <v>7</v>
      </c>
      <c r="C172" s="34" t="s">
        <v>66</v>
      </c>
      <c r="D172" s="55" t="s">
        <v>161</v>
      </c>
      <c r="E172" s="115" t="s">
        <v>167</v>
      </c>
      <c r="F172" s="121"/>
      <c r="G172" s="56" t="s">
        <v>66</v>
      </c>
      <c r="H172" s="26">
        <v>4503175.5199999996</v>
      </c>
      <c r="I172" s="30">
        <v>3268851.07</v>
      </c>
      <c r="J172" s="31">
        <v>1234324.45</v>
      </c>
    </row>
    <row r="173" spans="1:10" ht="22.5">
      <c r="A173" s="32" t="s">
        <v>148</v>
      </c>
      <c r="B173" s="33" t="s">
        <v>7</v>
      </c>
      <c r="C173" s="34" t="s">
        <v>66</v>
      </c>
      <c r="D173" s="55" t="s">
        <v>161</v>
      </c>
      <c r="E173" s="115" t="s">
        <v>167</v>
      </c>
      <c r="F173" s="121"/>
      <c r="G173" s="56" t="s">
        <v>149</v>
      </c>
      <c r="H173" s="26">
        <v>4503175.5199999996</v>
      </c>
      <c r="I173" s="30">
        <v>3268851.07</v>
      </c>
      <c r="J173" s="31">
        <v>1234324.45</v>
      </c>
    </row>
    <row r="174" spans="1:10">
      <c r="A174" s="32" t="s">
        <v>150</v>
      </c>
      <c r="B174" s="33" t="s">
        <v>7</v>
      </c>
      <c r="C174" s="34" t="s">
        <v>66</v>
      </c>
      <c r="D174" s="55" t="s">
        <v>161</v>
      </c>
      <c r="E174" s="115" t="s">
        <v>167</v>
      </c>
      <c r="F174" s="121"/>
      <c r="G174" s="56" t="s">
        <v>151</v>
      </c>
      <c r="H174" s="26">
        <v>4503175.5199999996</v>
      </c>
      <c r="I174" s="30">
        <v>3268851.07</v>
      </c>
      <c r="J174" s="31">
        <v>1234324.45</v>
      </c>
    </row>
    <row r="175" spans="1:10" s="1" customFormat="1" ht="33.75">
      <c r="A175" s="35" t="s">
        <v>152</v>
      </c>
      <c r="B175" s="36" t="s">
        <v>7</v>
      </c>
      <c r="C175" s="37" t="s">
        <v>66</v>
      </c>
      <c r="D175" s="57" t="s">
        <v>161</v>
      </c>
      <c r="E175" s="118" t="s">
        <v>167</v>
      </c>
      <c r="F175" s="122"/>
      <c r="G175" s="58" t="s">
        <v>153</v>
      </c>
      <c r="H175" s="38">
        <v>4503175.5199999996</v>
      </c>
      <c r="I175" s="39">
        <v>3268851.07</v>
      </c>
      <c r="J175" s="40">
        <f>IF(IF(H175="",0,H175)=0,0,(IF(H175&gt;0,IF(I175&gt;H175,0,H175-I175),IF(I175&gt;H175,H175-I175,0))))</f>
        <v>1234324.45</v>
      </c>
    </row>
    <row r="176" spans="1:10" ht="22.5">
      <c r="A176" s="32" t="s">
        <v>168</v>
      </c>
      <c r="B176" s="33" t="s">
        <v>7</v>
      </c>
      <c r="C176" s="34" t="s">
        <v>66</v>
      </c>
      <c r="D176" s="55" t="s">
        <v>161</v>
      </c>
      <c r="E176" s="115" t="s">
        <v>169</v>
      </c>
      <c r="F176" s="121"/>
      <c r="G176" s="56" t="s">
        <v>66</v>
      </c>
      <c r="H176" s="26">
        <v>1000000</v>
      </c>
      <c r="I176" s="30">
        <v>0</v>
      </c>
      <c r="J176" s="31">
        <v>1000000</v>
      </c>
    </row>
    <row r="177" spans="1:10" ht="22.5">
      <c r="A177" s="32" t="s">
        <v>148</v>
      </c>
      <c r="B177" s="33" t="s">
        <v>7</v>
      </c>
      <c r="C177" s="34" t="s">
        <v>66</v>
      </c>
      <c r="D177" s="55" t="s">
        <v>161</v>
      </c>
      <c r="E177" s="115" t="s">
        <v>169</v>
      </c>
      <c r="F177" s="121"/>
      <c r="G177" s="56" t="s">
        <v>149</v>
      </c>
      <c r="H177" s="26">
        <v>1000000</v>
      </c>
      <c r="I177" s="30">
        <v>0</v>
      </c>
      <c r="J177" s="31">
        <v>1000000</v>
      </c>
    </row>
    <row r="178" spans="1:10">
      <c r="A178" s="32" t="s">
        <v>150</v>
      </c>
      <c r="B178" s="33" t="s">
        <v>7</v>
      </c>
      <c r="C178" s="34" t="s">
        <v>66</v>
      </c>
      <c r="D178" s="55" t="s">
        <v>161</v>
      </c>
      <c r="E178" s="115" t="s">
        <v>169</v>
      </c>
      <c r="F178" s="121"/>
      <c r="G178" s="56" t="s">
        <v>151</v>
      </c>
      <c r="H178" s="26">
        <v>1000000</v>
      </c>
      <c r="I178" s="30">
        <v>0</v>
      </c>
      <c r="J178" s="31">
        <v>1000000</v>
      </c>
    </row>
    <row r="179" spans="1:10" s="1" customFormat="1" ht="33.75">
      <c r="A179" s="35" t="s">
        <v>152</v>
      </c>
      <c r="B179" s="36" t="s">
        <v>7</v>
      </c>
      <c r="C179" s="37" t="s">
        <v>66</v>
      </c>
      <c r="D179" s="57" t="s">
        <v>161</v>
      </c>
      <c r="E179" s="118" t="s">
        <v>169</v>
      </c>
      <c r="F179" s="122"/>
      <c r="G179" s="58" t="s">
        <v>153</v>
      </c>
      <c r="H179" s="38">
        <v>1000000</v>
      </c>
      <c r="I179" s="39">
        <v>0</v>
      </c>
      <c r="J179" s="40">
        <f>IF(IF(H179="",0,H179)=0,0,(IF(H179&gt;0,IF(I179&gt;H179,0,H179-I179),IF(I179&gt;H179,H179-I179,0))))</f>
        <v>1000000</v>
      </c>
    </row>
    <row r="180" spans="1:10" ht="22.5">
      <c r="A180" s="32" t="s">
        <v>170</v>
      </c>
      <c r="B180" s="33" t="s">
        <v>7</v>
      </c>
      <c r="C180" s="34" t="s">
        <v>66</v>
      </c>
      <c r="D180" s="55" t="s">
        <v>161</v>
      </c>
      <c r="E180" s="115" t="s">
        <v>171</v>
      </c>
      <c r="F180" s="121"/>
      <c r="G180" s="56" t="s">
        <v>66</v>
      </c>
      <c r="H180" s="26">
        <v>120000</v>
      </c>
      <c r="I180" s="30">
        <v>46000</v>
      </c>
      <c r="J180" s="31">
        <v>74000</v>
      </c>
    </row>
    <row r="181" spans="1:10" ht="22.5">
      <c r="A181" s="32" t="s">
        <v>89</v>
      </c>
      <c r="B181" s="33" t="s">
        <v>7</v>
      </c>
      <c r="C181" s="34" t="s">
        <v>66</v>
      </c>
      <c r="D181" s="55" t="s">
        <v>161</v>
      </c>
      <c r="E181" s="115" t="s">
        <v>171</v>
      </c>
      <c r="F181" s="121"/>
      <c r="G181" s="56" t="s">
        <v>7</v>
      </c>
      <c r="H181" s="26">
        <v>120000</v>
      </c>
      <c r="I181" s="30">
        <v>46000</v>
      </c>
      <c r="J181" s="31">
        <v>74000</v>
      </c>
    </row>
    <row r="182" spans="1:10" ht="33.75">
      <c r="A182" s="32" t="s">
        <v>90</v>
      </c>
      <c r="B182" s="33" t="s">
        <v>7</v>
      </c>
      <c r="C182" s="34" t="s">
        <v>66</v>
      </c>
      <c r="D182" s="55" t="s">
        <v>161</v>
      </c>
      <c r="E182" s="115" t="s">
        <v>171</v>
      </c>
      <c r="F182" s="121"/>
      <c r="G182" s="56" t="s">
        <v>91</v>
      </c>
      <c r="H182" s="26">
        <v>120000</v>
      </c>
      <c r="I182" s="30">
        <v>46000</v>
      </c>
      <c r="J182" s="31">
        <v>74000</v>
      </c>
    </row>
    <row r="183" spans="1:10" s="1" customFormat="1">
      <c r="A183" s="35" t="s">
        <v>92</v>
      </c>
      <c r="B183" s="36" t="s">
        <v>7</v>
      </c>
      <c r="C183" s="37" t="s">
        <v>66</v>
      </c>
      <c r="D183" s="57" t="s">
        <v>161</v>
      </c>
      <c r="E183" s="118" t="s">
        <v>171</v>
      </c>
      <c r="F183" s="122"/>
      <c r="G183" s="58" t="s">
        <v>93</v>
      </c>
      <c r="H183" s="38">
        <v>120000</v>
      </c>
      <c r="I183" s="39">
        <v>46000</v>
      </c>
      <c r="J183" s="40">
        <f>IF(IF(H183="",0,H183)=0,0,(IF(H183&gt;0,IF(I183&gt;H183,0,H183-I183),IF(I183&gt;H183,H183-I183,0))))</f>
        <v>74000</v>
      </c>
    </row>
    <row r="184" spans="1:10" ht="22.5">
      <c r="A184" s="32" t="s">
        <v>172</v>
      </c>
      <c r="B184" s="33" t="s">
        <v>7</v>
      </c>
      <c r="C184" s="34" t="s">
        <v>66</v>
      </c>
      <c r="D184" s="55" t="s">
        <v>161</v>
      </c>
      <c r="E184" s="115" t="s">
        <v>173</v>
      </c>
      <c r="F184" s="121"/>
      <c r="G184" s="56" t="s">
        <v>66</v>
      </c>
      <c r="H184" s="26">
        <v>1627822</v>
      </c>
      <c r="I184" s="30">
        <v>0</v>
      </c>
      <c r="J184" s="31">
        <v>1627822</v>
      </c>
    </row>
    <row r="185" spans="1:10" ht="22.5">
      <c r="A185" s="32" t="s">
        <v>89</v>
      </c>
      <c r="B185" s="33" t="s">
        <v>7</v>
      </c>
      <c r="C185" s="34" t="s">
        <v>66</v>
      </c>
      <c r="D185" s="55" t="s">
        <v>161</v>
      </c>
      <c r="E185" s="115" t="s">
        <v>173</v>
      </c>
      <c r="F185" s="121"/>
      <c r="G185" s="56" t="s">
        <v>7</v>
      </c>
      <c r="H185" s="26">
        <v>1627822</v>
      </c>
      <c r="I185" s="30">
        <v>0</v>
      </c>
      <c r="J185" s="31">
        <v>1627822</v>
      </c>
    </row>
    <row r="186" spans="1:10" ht="33.75">
      <c r="A186" s="32" t="s">
        <v>90</v>
      </c>
      <c r="B186" s="33" t="s">
        <v>7</v>
      </c>
      <c r="C186" s="34" t="s">
        <v>66</v>
      </c>
      <c r="D186" s="55" t="s">
        <v>161</v>
      </c>
      <c r="E186" s="115" t="s">
        <v>173</v>
      </c>
      <c r="F186" s="121"/>
      <c r="G186" s="56" t="s">
        <v>91</v>
      </c>
      <c r="H186" s="26">
        <v>1627822</v>
      </c>
      <c r="I186" s="30">
        <v>0</v>
      </c>
      <c r="J186" s="31">
        <v>1627822</v>
      </c>
    </row>
    <row r="187" spans="1:10" s="1" customFormat="1">
      <c r="A187" s="35" t="s">
        <v>92</v>
      </c>
      <c r="B187" s="36" t="s">
        <v>7</v>
      </c>
      <c r="C187" s="37" t="s">
        <v>66</v>
      </c>
      <c r="D187" s="57" t="s">
        <v>161</v>
      </c>
      <c r="E187" s="118" t="s">
        <v>173</v>
      </c>
      <c r="F187" s="122"/>
      <c r="G187" s="58" t="s">
        <v>93</v>
      </c>
      <c r="H187" s="38">
        <v>1627822</v>
      </c>
      <c r="I187" s="39">
        <v>0</v>
      </c>
      <c r="J187" s="40">
        <f>IF(IF(H187="",0,H187)=0,0,(IF(H187&gt;0,IF(I187&gt;H187,0,H187-I187),IF(I187&gt;H187,H187-I187,0))))</f>
        <v>1627822</v>
      </c>
    </row>
    <row r="188" spans="1:10" ht="33.75">
      <c r="A188" s="32" t="s">
        <v>174</v>
      </c>
      <c r="B188" s="33" t="s">
        <v>7</v>
      </c>
      <c r="C188" s="34" t="s">
        <v>66</v>
      </c>
      <c r="D188" s="55" t="s">
        <v>161</v>
      </c>
      <c r="E188" s="115" t="s">
        <v>175</v>
      </c>
      <c r="F188" s="121"/>
      <c r="G188" s="56" t="s">
        <v>66</v>
      </c>
      <c r="H188" s="26">
        <v>79000</v>
      </c>
      <c r="I188" s="30">
        <v>0</v>
      </c>
      <c r="J188" s="31">
        <v>79000</v>
      </c>
    </row>
    <row r="189" spans="1:10" ht="22.5">
      <c r="A189" s="32" t="s">
        <v>89</v>
      </c>
      <c r="B189" s="33" t="s">
        <v>7</v>
      </c>
      <c r="C189" s="34" t="s">
        <v>66</v>
      </c>
      <c r="D189" s="55" t="s">
        <v>161</v>
      </c>
      <c r="E189" s="115" t="s">
        <v>175</v>
      </c>
      <c r="F189" s="121"/>
      <c r="G189" s="56" t="s">
        <v>7</v>
      </c>
      <c r="H189" s="26">
        <v>79000</v>
      </c>
      <c r="I189" s="30">
        <v>0</v>
      </c>
      <c r="J189" s="31">
        <v>79000</v>
      </c>
    </row>
    <row r="190" spans="1:10" ht="33.75">
      <c r="A190" s="32" t="s">
        <v>90</v>
      </c>
      <c r="B190" s="33" t="s">
        <v>7</v>
      </c>
      <c r="C190" s="34" t="s">
        <v>66</v>
      </c>
      <c r="D190" s="55" t="s">
        <v>161</v>
      </c>
      <c r="E190" s="115" t="s">
        <v>175</v>
      </c>
      <c r="F190" s="121"/>
      <c r="G190" s="56" t="s">
        <v>91</v>
      </c>
      <c r="H190" s="26">
        <v>79000</v>
      </c>
      <c r="I190" s="30">
        <v>0</v>
      </c>
      <c r="J190" s="31">
        <v>79000</v>
      </c>
    </row>
    <row r="191" spans="1:10" s="1" customFormat="1">
      <c r="A191" s="35" t="s">
        <v>92</v>
      </c>
      <c r="B191" s="36" t="s">
        <v>7</v>
      </c>
      <c r="C191" s="37" t="s">
        <v>66</v>
      </c>
      <c r="D191" s="57" t="s">
        <v>161</v>
      </c>
      <c r="E191" s="118" t="s">
        <v>175</v>
      </c>
      <c r="F191" s="122"/>
      <c r="G191" s="58" t="s">
        <v>93</v>
      </c>
      <c r="H191" s="38">
        <v>79000</v>
      </c>
      <c r="I191" s="39">
        <v>0</v>
      </c>
      <c r="J191" s="40">
        <f>IF(IF(H191="",0,H191)=0,0,(IF(H191&gt;0,IF(I191&gt;H191,0,H191-I191),IF(I191&gt;H191,H191-I191,0))))</f>
        <v>79000</v>
      </c>
    </row>
    <row r="192" spans="1:10" ht="56.25">
      <c r="A192" s="32" t="s">
        <v>176</v>
      </c>
      <c r="B192" s="33" t="s">
        <v>7</v>
      </c>
      <c r="C192" s="34" t="s">
        <v>66</v>
      </c>
      <c r="D192" s="55" t="s">
        <v>161</v>
      </c>
      <c r="E192" s="115" t="s">
        <v>177</v>
      </c>
      <c r="F192" s="121"/>
      <c r="G192" s="56" t="s">
        <v>66</v>
      </c>
      <c r="H192" s="26">
        <v>3747000</v>
      </c>
      <c r="I192" s="30">
        <v>3747000</v>
      </c>
      <c r="J192" s="31">
        <v>0</v>
      </c>
    </row>
    <row r="193" spans="1:10" ht="22.5">
      <c r="A193" s="32" t="s">
        <v>89</v>
      </c>
      <c r="B193" s="33" t="s">
        <v>7</v>
      </c>
      <c r="C193" s="34" t="s">
        <v>66</v>
      </c>
      <c r="D193" s="55" t="s">
        <v>161</v>
      </c>
      <c r="E193" s="115" t="s">
        <v>177</v>
      </c>
      <c r="F193" s="121"/>
      <c r="G193" s="56" t="s">
        <v>7</v>
      </c>
      <c r="H193" s="26">
        <v>3747000</v>
      </c>
      <c r="I193" s="30">
        <v>3747000</v>
      </c>
      <c r="J193" s="31">
        <v>0</v>
      </c>
    </row>
    <row r="194" spans="1:10" ht="33.75">
      <c r="A194" s="32" t="s">
        <v>90</v>
      </c>
      <c r="B194" s="33" t="s">
        <v>7</v>
      </c>
      <c r="C194" s="34" t="s">
        <v>66</v>
      </c>
      <c r="D194" s="55" t="s">
        <v>161</v>
      </c>
      <c r="E194" s="115" t="s">
        <v>177</v>
      </c>
      <c r="F194" s="121"/>
      <c r="G194" s="56" t="s">
        <v>91</v>
      </c>
      <c r="H194" s="26">
        <v>3747000</v>
      </c>
      <c r="I194" s="30">
        <v>3747000</v>
      </c>
      <c r="J194" s="31">
        <v>0</v>
      </c>
    </row>
    <row r="195" spans="1:10" s="1" customFormat="1">
      <c r="A195" s="35" t="s">
        <v>92</v>
      </c>
      <c r="B195" s="36" t="s">
        <v>7</v>
      </c>
      <c r="C195" s="37" t="s">
        <v>66</v>
      </c>
      <c r="D195" s="57" t="s">
        <v>161</v>
      </c>
      <c r="E195" s="118" t="s">
        <v>177</v>
      </c>
      <c r="F195" s="122"/>
      <c r="G195" s="58" t="s">
        <v>93</v>
      </c>
      <c r="H195" s="38">
        <v>3747000</v>
      </c>
      <c r="I195" s="39">
        <v>3747000</v>
      </c>
      <c r="J195" s="40">
        <f>IF(IF(H195="",0,H195)=0,0,(IF(H195&gt;0,IF(I195&gt;H195,0,H195-I195),IF(I195&gt;H195,H195-I195,0))))</f>
        <v>0</v>
      </c>
    </row>
    <row r="196" spans="1:10" ht="101.25">
      <c r="A196" s="32" t="s">
        <v>178</v>
      </c>
      <c r="B196" s="33" t="s">
        <v>7</v>
      </c>
      <c r="C196" s="34" t="s">
        <v>66</v>
      </c>
      <c r="D196" s="55" t="s">
        <v>161</v>
      </c>
      <c r="E196" s="115" t="s">
        <v>179</v>
      </c>
      <c r="F196" s="121"/>
      <c r="G196" s="56" t="s">
        <v>66</v>
      </c>
      <c r="H196" s="26">
        <v>15000000</v>
      </c>
      <c r="I196" s="30">
        <v>9240635.0399999991</v>
      </c>
      <c r="J196" s="31">
        <v>5759364.96</v>
      </c>
    </row>
    <row r="197" spans="1:10" ht="22.5">
      <c r="A197" s="32" t="s">
        <v>89</v>
      </c>
      <c r="B197" s="33" t="s">
        <v>7</v>
      </c>
      <c r="C197" s="34" t="s">
        <v>66</v>
      </c>
      <c r="D197" s="55" t="s">
        <v>161</v>
      </c>
      <c r="E197" s="115" t="s">
        <v>179</v>
      </c>
      <c r="F197" s="121"/>
      <c r="G197" s="56" t="s">
        <v>7</v>
      </c>
      <c r="H197" s="26">
        <v>15000000</v>
      </c>
      <c r="I197" s="30">
        <v>9240635.0399999991</v>
      </c>
      <c r="J197" s="31">
        <v>5759364.96</v>
      </c>
    </row>
    <row r="198" spans="1:10" ht="33.75">
      <c r="A198" s="32" t="s">
        <v>90</v>
      </c>
      <c r="B198" s="33" t="s">
        <v>7</v>
      </c>
      <c r="C198" s="34" t="s">
        <v>66</v>
      </c>
      <c r="D198" s="55" t="s">
        <v>161</v>
      </c>
      <c r="E198" s="115" t="s">
        <v>179</v>
      </c>
      <c r="F198" s="121"/>
      <c r="G198" s="56" t="s">
        <v>91</v>
      </c>
      <c r="H198" s="26">
        <v>15000000</v>
      </c>
      <c r="I198" s="30">
        <v>9240635.0399999991</v>
      </c>
      <c r="J198" s="31">
        <v>5759364.96</v>
      </c>
    </row>
    <row r="199" spans="1:10" s="1" customFormat="1">
      <c r="A199" s="35" t="s">
        <v>92</v>
      </c>
      <c r="B199" s="36" t="s">
        <v>7</v>
      </c>
      <c r="C199" s="37" t="s">
        <v>66</v>
      </c>
      <c r="D199" s="57" t="s">
        <v>161</v>
      </c>
      <c r="E199" s="118" t="s">
        <v>179</v>
      </c>
      <c r="F199" s="122"/>
      <c r="G199" s="58" t="s">
        <v>93</v>
      </c>
      <c r="H199" s="38">
        <v>15000000</v>
      </c>
      <c r="I199" s="39">
        <v>9240635.0399999991</v>
      </c>
      <c r="J199" s="40">
        <f>IF(IF(H199="",0,H199)=0,0,(IF(H199&gt;0,IF(I199&gt;H199,0,H199-I199),IF(I199&gt;H199,H199-I199,0))))</f>
        <v>5759364.96</v>
      </c>
    </row>
    <row r="200" spans="1:10" ht="45">
      <c r="A200" s="32" t="s">
        <v>180</v>
      </c>
      <c r="B200" s="33" t="s">
        <v>7</v>
      </c>
      <c r="C200" s="34" t="s">
        <v>66</v>
      </c>
      <c r="D200" s="55" t="s">
        <v>161</v>
      </c>
      <c r="E200" s="115" t="s">
        <v>181</v>
      </c>
      <c r="F200" s="121"/>
      <c r="G200" s="56" t="s">
        <v>66</v>
      </c>
      <c r="H200" s="26">
        <v>2660000</v>
      </c>
      <c r="I200" s="30">
        <v>2411964.5</v>
      </c>
      <c r="J200" s="31">
        <v>248035.5</v>
      </c>
    </row>
    <row r="201" spans="1:10" ht="22.5">
      <c r="A201" s="32" t="s">
        <v>89</v>
      </c>
      <c r="B201" s="33" t="s">
        <v>7</v>
      </c>
      <c r="C201" s="34" t="s">
        <v>66</v>
      </c>
      <c r="D201" s="55" t="s">
        <v>161</v>
      </c>
      <c r="E201" s="115" t="s">
        <v>181</v>
      </c>
      <c r="F201" s="121"/>
      <c r="G201" s="56" t="s">
        <v>7</v>
      </c>
      <c r="H201" s="26">
        <v>2660000</v>
      </c>
      <c r="I201" s="30">
        <v>2411964.5</v>
      </c>
      <c r="J201" s="31">
        <v>248035.5</v>
      </c>
    </row>
    <row r="202" spans="1:10" ht="33.75">
      <c r="A202" s="32" t="s">
        <v>90</v>
      </c>
      <c r="B202" s="33" t="s">
        <v>7</v>
      </c>
      <c r="C202" s="34" t="s">
        <v>66</v>
      </c>
      <c r="D202" s="55" t="s">
        <v>161</v>
      </c>
      <c r="E202" s="115" t="s">
        <v>181</v>
      </c>
      <c r="F202" s="121"/>
      <c r="G202" s="56" t="s">
        <v>91</v>
      </c>
      <c r="H202" s="26">
        <v>2660000</v>
      </c>
      <c r="I202" s="30">
        <v>2411964.5</v>
      </c>
      <c r="J202" s="31">
        <v>248035.5</v>
      </c>
    </row>
    <row r="203" spans="1:10" s="1" customFormat="1">
      <c r="A203" s="35" t="s">
        <v>92</v>
      </c>
      <c r="B203" s="36" t="s">
        <v>7</v>
      </c>
      <c r="C203" s="37" t="s">
        <v>66</v>
      </c>
      <c r="D203" s="57" t="s">
        <v>161</v>
      </c>
      <c r="E203" s="118" t="s">
        <v>181</v>
      </c>
      <c r="F203" s="122"/>
      <c r="G203" s="58" t="s">
        <v>93</v>
      </c>
      <c r="H203" s="38">
        <v>2660000</v>
      </c>
      <c r="I203" s="39">
        <v>2411964.5</v>
      </c>
      <c r="J203" s="40">
        <f>IF(IF(H203="",0,H203)=0,0,(IF(H203&gt;0,IF(I203&gt;H203,0,H203-I203),IF(I203&gt;H203,H203-I203,0))))</f>
        <v>248035.5</v>
      </c>
    </row>
    <row r="204" spans="1:10" ht="22.5">
      <c r="A204" s="32" t="s">
        <v>182</v>
      </c>
      <c r="B204" s="33" t="s">
        <v>7</v>
      </c>
      <c r="C204" s="34" t="s">
        <v>66</v>
      </c>
      <c r="D204" s="55" t="s">
        <v>183</v>
      </c>
      <c r="E204" s="115" t="s">
        <v>83</v>
      </c>
      <c r="F204" s="121"/>
      <c r="G204" s="56" t="s">
        <v>66</v>
      </c>
      <c r="H204" s="26">
        <v>1744517.75</v>
      </c>
      <c r="I204" s="30">
        <v>321517.75</v>
      </c>
      <c r="J204" s="31">
        <v>1423000</v>
      </c>
    </row>
    <row r="205" spans="1:10" ht="22.5">
      <c r="A205" s="32" t="s">
        <v>184</v>
      </c>
      <c r="B205" s="33" t="s">
        <v>7</v>
      </c>
      <c r="C205" s="34" t="s">
        <v>66</v>
      </c>
      <c r="D205" s="55" t="s">
        <v>183</v>
      </c>
      <c r="E205" s="115" t="s">
        <v>185</v>
      </c>
      <c r="F205" s="121"/>
      <c r="G205" s="56" t="s">
        <v>66</v>
      </c>
      <c r="H205" s="26">
        <v>341000</v>
      </c>
      <c r="I205" s="30">
        <v>166000</v>
      </c>
      <c r="J205" s="31">
        <v>175000</v>
      </c>
    </row>
    <row r="206" spans="1:10" ht="22.5">
      <c r="A206" s="32" t="s">
        <v>89</v>
      </c>
      <c r="B206" s="33" t="s">
        <v>7</v>
      </c>
      <c r="C206" s="34" t="s">
        <v>66</v>
      </c>
      <c r="D206" s="55" t="s">
        <v>183</v>
      </c>
      <c r="E206" s="115" t="s">
        <v>185</v>
      </c>
      <c r="F206" s="121"/>
      <c r="G206" s="56" t="s">
        <v>7</v>
      </c>
      <c r="H206" s="26">
        <v>341000</v>
      </c>
      <c r="I206" s="30">
        <v>166000</v>
      </c>
      <c r="J206" s="31">
        <v>175000</v>
      </c>
    </row>
    <row r="207" spans="1:10" ht="33.75">
      <c r="A207" s="32" t="s">
        <v>90</v>
      </c>
      <c r="B207" s="33" t="s">
        <v>7</v>
      </c>
      <c r="C207" s="34" t="s">
        <v>66</v>
      </c>
      <c r="D207" s="55" t="s">
        <v>183</v>
      </c>
      <c r="E207" s="115" t="s">
        <v>185</v>
      </c>
      <c r="F207" s="121"/>
      <c r="G207" s="56" t="s">
        <v>91</v>
      </c>
      <c r="H207" s="26">
        <v>341000</v>
      </c>
      <c r="I207" s="30">
        <v>166000</v>
      </c>
      <c r="J207" s="31">
        <v>175000</v>
      </c>
    </row>
    <row r="208" spans="1:10" s="1" customFormat="1">
      <c r="A208" s="35" t="s">
        <v>92</v>
      </c>
      <c r="B208" s="36" t="s">
        <v>7</v>
      </c>
      <c r="C208" s="37" t="s">
        <v>66</v>
      </c>
      <c r="D208" s="57" t="s">
        <v>183</v>
      </c>
      <c r="E208" s="118" t="s">
        <v>185</v>
      </c>
      <c r="F208" s="122"/>
      <c r="G208" s="58" t="s">
        <v>93</v>
      </c>
      <c r="H208" s="38">
        <v>341000</v>
      </c>
      <c r="I208" s="39">
        <v>166000</v>
      </c>
      <c r="J208" s="40">
        <f>IF(IF(H208="",0,H208)=0,0,(IF(H208&gt;0,IF(I208&gt;H208,0,H208-I208),IF(I208&gt;H208,H208-I208,0))))</f>
        <v>175000</v>
      </c>
    </row>
    <row r="209" spans="1:10" ht="56.25">
      <c r="A209" s="32" t="s">
        <v>186</v>
      </c>
      <c r="B209" s="33" t="s">
        <v>7</v>
      </c>
      <c r="C209" s="34" t="s">
        <v>66</v>
      </c>
      <c r="D209" s="55" t="s">
        <v>183</v>
      </c>
      <c r="E209" s="115" t="s">
        <v>187</v>
      </c>
      <c r="F209" s="121"/>
      <c r="G209" s="56" t="s">
        <v>66</v>
      </c>
      <c r="H209" s="26">
        <v>1403517.75</v>
      </c>
      <c r="I209" s="30">
        <v>155517.75</v>
      </c>
      <c r="J209" s="31">
        <v>1248000</v>
      </c>
    </row>
    <row r="210" spans="1:10" ht="22.5">
      <c r="A210" s="32" t="s">
        <v>89</v>
      </c>
      <c r="B210" s="33" t="s">
        <v>7</v>
      </c>
      <c r="C210" s="34" t="s">
        <v>66</v>
      </c>
      <c r="D210" s="55" t="s">
        <v>183</v>
      </c>
      <c r="E210" s="115" t="s">
        <v>187</v>
      </c>
      <c r="F210" s="121"/>
      <c r="G210" s="56" t="s">
        <v>7</v>
      </c>
      <c r="H210" s="26">
        <v>1403517.75</v>
      </c>
      <c r="I210" s="30">
        <v>155517.75</v>
      </c>
      <c r="J210" s="31">
        <v>1248000</v>
      </c>
    </row>
    <row r="211" spans="1:10" ht="33.75">
      <c r="A211" s="32" t="s">
        <v>90</v>
      </c>
      <c r="B211" s="33" t="s">
        <v>7</v>
      </c>
      <c r="C211" s="34" t="s">
        <v>66</v>
      </c>
      <c r="D211" s="55" t="s">
        <v>183</v>
      </c>
      <c r="E211" s="115" t="s">
        <v>187</v>
      </c>
      <c r="F211" s="121"/>
      <c r="G211" s="56" t="s">
        <v>91</v>
      </c>
      <c r="H211" s="26">
        <v>1403517.75</v>
      </c>
      <c r="I211" s="30">
        <v>155517.75</v>
      </c>
      <c r="J211" s="31">
        <v>1248000</v>
      </c>
    </row>
    <row r="212" spans="1:10" s="1" customFormat="1">
      <c r="A212" s="35" t="s">
        <v>92</v>
      </c>
      <c r="B212" s="36" t="s">
        <v>7</v>
      </c>
      <c r="C212" s="37" t="s">
        <v>66</v>
      </c>
      <c r="D212" s="57" t="s">
        <v>183</v>
      </c>
      <c r="E212" s="118" t="s">
        <v>187</v>
      </c>
      <c r="F212" s="122"/>
      <c r="G212" s="58" t="s">
        <v>93</v>
      </c>
      <c r="H212" s="38">
        <v>1403517.75</v>
      </c>
      <c r="I212" s="39">
        <v>155517.75</v>
      </c>
      <c r="J212" s="40">
        <f>IF(IF(H212="",0,H212)=0,0,(IF(H212&gt;0,IF(I212&gt;H212,0,H212-I212),IF(I212&gt;H212,H212-I212,0))))</f>
        <v>1248000</v>
      </c>
    </row>
    <row r="213" spans="1:10">
      <c r="A213" s="32" t="s">
        <v>188</v>
      </c>
      <c r="B213" s="33" t="s">
        <v>7</v>
      </c>
      <c r="C213" s="34" t="s">
        <v>66</v>
      </c>
      <c r="D213" s="55" t="s">
        <v>189</v>
      </c>
      <c r="E213" s="115" t="s">
        <v>83</v>
      </c>
      <c r="F213" s="121"/>
      <c r="G213" s="56" t="s">
        <v>66</v>
      </c>
      <c r="H213" s="26">
        <v>51150619.939999998</v>
      </c>
      <c r="I213" s="30">
        <v>11202449.66</v>
      </c>
      <c r="J213" s="31">
        <v>39948170.280000001</v>
      </c>
    </row>
    <row r="214" spans="1:10">
      <c r="A214" s="32" t="s">
        <v>190</v>
      </c>
      <c r="B214" s="33" t="s">
        <v>7</v>
      </c>
      <c r="C214" s="34" t="s">
        <v>66</v>
      </c>
      <c r="D214" s="55" t="s">
        <v>191</v>
      </c>
      <c r="E214" s="115" t="s">
        <v>83</v>
      </c>
      <c r="F214" s="121"/>
      <c r="G214" s="56" t="s">
        <v>66</v>
      </c>
      <c r="H214" s="26">
        <v>24652518.940000001</v>
      </c>
      <c r="I214" s="30">
        <v>1525733.72</v>
      </c>
      <c r="J214" s="31">
        <v>23126785.219999999</v>
      </c>
    </row>
    <row r="215" spans="1:10" ht="22.5">
      <c r="A215" s="32" t="s">
        <v>192</v>
      </c>
      <c r="B215" s="33" t="s">
        <v>7</v>
      </c>
      <c r="C215" s="34" t="s">
        <v>66</v>
      </c>
      <c r="D215" s="55" t="s">
        <v>191</v>
      </c>
      <c r="E215" s="115" t="s">
        <v>193</v>
      </c>
      <c r="F215" s="121"/>
      <c r="G215" s="56" t="s">
        <v>66</v>
      </c>
      <c r="H215" s="26">
        <v>1636720</v>
      </c>
      <c r="I215" s="30">
        <v>0</v>
      </c>
      <c r="J215" s="31">
        <v>1636720</v>
      </c>
    </row>
    <row r="216" spans="1:10" ht="22.5">
      <c r="A216" s="32" t="s">
        <v>148</v>
      </c>
      <c r="B216" s="33" t="s">
        <v>7</v>
      </c>
      <c r="C216" s="34" t="s">
        <v>66</v>
      </c>
      <c r="D216" s="55" t="s">
        <v>191</v>
      </c>
      <c r="E216" s="115" t="s">
        <v>193</v>
      </c>
      <c r="F216" s="121"/>
      <c r="G216" s="56" t="s">
        <v>149</v>
      </c>
      <c r="H216" s="26">
        <v>1636720</v>
      </c>
      <c r="I216" s="30">
        <v>0</v>
      </c>
      <c r="J216" s="31">
        <v>1636720</v>
      </c>
    </row>
    <row r="217" spans="1:10">
      <c r="A217" s="32" t="s">
        <v>150</v>
      </c>
      <c r="B217" s="33" t="s">
        <v>7</v>
      </c>
      <c r="C217" s="34" t="s">
        <v>66</v>
      </c>
      <c r="D217" s="55" t="s">
        <v>191</v>
      </c>
      <c r="E217" s="115" t="s">
        <v>193</v>
      </c>
      <c r="F217" s="121"/>
      <c r="G217" s="56" t="s">
        <v>151</v>
      </c>
      <c r="H217" s="26">
        <v>1636720</v>
      </c>
      <c r="I217" s="30">
        <v>0</v>
      </c>
      <c r="J217" s="31">
        <v>1636720</v>
      </c>
    </row>
    <row r="218" spans="1:10" s="1" customFormat="1" ht="33.75">
      <c r="A218" s="35" t="s">
        <v>194</v>
      </c>
      <c r="B218" s="36" t="s">
        <v>7</v>
      </c>
      <c r="C218" s="37" t="s">
        <v>66</v>
      </c>
      <c r="D218" s="57" t="s">
        <v>191</v>
      </c>
      <c r="E218" s="118" t="s">
        <v>193</v>
      </c>
      <c r="F218" s="122"/>
      <c r="G218" s="58" t="s">
        <v>195</v>
      </c>
      <c r="H218" s="38">
        <v>1636720</v>
      </c>
      <c r="I218" s="39">
        <v>0</v>
      </c>
      <c r="J218" s="40">
        <f>IF(IF(H218="",0,H218)=0,0,(IF(H218&gt;0,IF(I218&gt;H218,0,H218-I218),IF(I218&gt;H218,H218-I218,0))))</f>
        <v>1636720</v>
      </c>
    </row>
    <row r="219" spans="1:10" ht="67.5">
      <c r="A219" s="32" t="s">
        <v>196</v>
      </c>
      <c r="B219" s="33" t="s">
        <v>7</v>
      </c>
      <c r="C219" s="34" t="s">
        <v>66</v>
      </c>
      <c r="D219" s="55" t="s">
        <v>191</v>
      </c>
      <c r="E219" s="115" t="s">
        <v>197</v>
      </c>
      <c r="F219" s="121"/>
      <c r="G219" s="56" t="s">
        <v>66</v>
      </c>
      <c r="H219" s="26">
        <v>3874567</v>
      </c>
      <c r="I219" s="30">
        <v>0</v>
      </c>
      <c r="J219" s="31">
        <v>3874567</v>
      </c>
    </row>
    <row r="220" spans="1:10" ht="22.5">
      <c r="A220" s="32" t="s">
        <v>148</v>
      </c>
      <c r="B220" s="33" t="s">
        <v>7</v>
      </c>
      <c r="C220" s="34" t="s">
        <v>66</v>
      </c>
      <c r="D220" s="55" t="s">
        <v>191</v>
      </c>
      <c r="E220" s="115" t="s">
        <v>197</v>
      </c>
      <c r="F220" s="121"/>
      <c r="G220" s="56" t="s">
        <v>149</v>
      </c>
      <c r="H220" s="26">
        <v>3874567</v>
      </c>
      <c r="I220" s="30">
        <v>0</v>
      </c>
      <c r="J220" s="31">
        <v>3874567</v>
      </c>
    </row>
    <row r="221" spans="1:10">
      <c r="A221" s="32" t="s">
        <v>150</v>
      </c>
      <c r="B221" s="33" t="s">
        <v>7</v>
      </c>
      <c r="C221" s="34" t="s">
        <v>66</v>
      </c>
      <c r="D221" s="55" t="s">
        <v>191</v>
      </c>
      <c r="E221" s="115" t="s">
        <v>197</v>
      </c>
      <c r="F221" s="121"/>
      <c r="G221" s="56" t="s">
        <v>151</v>
      </c>
      <c r="H221" s="26">
        <v>3874567</v>
      </c>
      <c r="I221" s="30">
        <v>0</v>
      </c>
      <c r="J221" s="31">
        <v>3874567</v>
      </c>
    </row>
    <row r="222" spans="1:10" s="1" customFormat="1" ht="33.75">
      <c r="A222" s="35" t="s">
        <v>194</v>
      </c>
      <c r="B222" s="36" t="s">
        <v>7</v>
      </c>
      <c r="C222" s="37" t="s">
        <v>66</v>
      </c>
      <c r="D222" s="57" t="s">
        <v>191</v>
      </c>
      <c r="E222" s="118" t="s">
        <v>197</v>
      </c>
      <c r="F222" s="122"/>
      <c r="G222" s="58" t="s">
        <v>195</v>
      </c>
      <c r="H222" s="38">
        <v>3874567</v>
      </c>
      <c r="I222" s="39">
        <v>0</v>
      </c>
      <c r="J222" s="40">
        <f>IF(IF(H222="",0,H222)=0,0,(IF(H222&gt;0,IF(I222&gt;H222,0,H222-I222),IF(I222&gt;H222,H222-I222,0))))</f>
        <v>3874567</v>
      </c>
    </row>
    <row r="223" spans="1:10" ht="22.5">
      <c r="A223" s="32" t="s">
        <v>198</v>
      </c>
      <c r="B223" s="33" t="s">
        <v>7</v>
      </c>
      <c r="C223" s="34" t="s">
        <v>66</v>
      </c>
      <c r="D223" s="55" t="s">
        <v>191</v>
      </c>
      <c r="E223" s="115" t="s">
        <v>199</v>
      </c>
      <c r="F223" s="121"/>
      <c r="G223" s="56" t="s">
        <v>66</v>
      </c>
      <c r="H223" s="26">
        <v>55800</v>
      </c>
      <c r="I223" s="30">
        <v>55800</v>
      </c>
      <c r="J223" s="31">
        <v>0</v>
      </c>
    </row>
    <row r="224" spans="1:10" ht="22.5">
      <c r="A224" s="32" t="s">
        <v>89</v>
      </c>
      <c r="B224" s="33" t="s">
        <v>7</v>
      </c>
      <c r="C224" s="34" t="s">
        <v>66</v>
      </c>
      <c r="D224" s="55" t="s">
        <v>191</v>
      </c>
      <c r="E224" s="115" t="s">
        <v>199</v>
      </c>
      <c r="F224" s="121"/>
      <c r="G224" s="56" t="s">
        <v>7</v>
      </c>
      <c r="H224" s="26">
        <v>55800</v>
      </c>
      <c r="I224" s="30">
        <v>55800</v>
      </c>
      <c r="J224" s="31">
        <v>0</v>
      </c>
    </row>
    <row r="225" spans="1:10" ht="33.75">
      <c r="A225" s="32" t="s">
        <v>90</v>
      </c>
      <c r="B225" s="33" t="s">
        <v>7</v>
      </c>
      <c r="C225" s="34" t="s">
        <v>66</v>
      </c>
      <c r="D225" s="55" t="s">
        <v>191</v>
      </c>
      <c r="E225" s="115" t="s">
        <v>199</v>
      </c>
      <c r="F225" s="121"/>
      <c r="G225" s="56" t="s">
        <v>91</v>
      </c>
      <c r="H225" s="26">
        <v>55800</v>
      </c>
      <c r="I225" s="30">
        <v>55800</v>
      </c>
      <c r="J225" s="31">
        <v>0</v>
      </c>
    </row>
    <row r="226" spans="1:10" s="1" customFormat="1">
      <c r="A226" s="35" t="s">
        <v>92</v>
      </c>
      <c r="B226" s="36" t="s">
        <v>7</v>
      </c>
      <c r="C226" s="37" t="s">
        <v>66</v>
      </c>
      <c r="D226" s="57" t="s">
        <v>191</v>
      </c>
      <c r="E226" s="118" t="s">
        <v>199</v>
      </c>
      <c r="F226" s="122"/>
      <c r="G226" s="58" t="s">
        <v>93</v>
      </c>
      <c r="H226" s="38">
        <v>55800</v>
      </c>
      <c r="I226" s="39">
        <v>55800</v>
      </c>
      <c r="J226" s="40">
        <f>IF(IF(H226="",0,H226)=0,0,(IF(H226&gt;0,IF(I226&gt;H226,0,H226-I226),IF(I226&gt;H226,H226-I226,0))))</f>
        <v>0</v>
      </c>
    </row>
    <row r="227" spans="1:10" ht="45">
      <c r="A227" s="32" t="s">
        <v>200</v>
      </c>
      <c r="B227" s="33" t="s">
        <v>7</v>
      </c>
      <c r="C227" s="34" t="s">
        <v>66</v>
      </c>
      <c r="D227" s="55" t="s">
        <v>191</v>
      </c>
      <c r="E227" s="115" t="s">
        <v>201</v>
      </c>
      <c r="F227" s="121"/>
      <c r="G227" s="56" t="s">
        <v>66</v>
      </c>
      <c r="H227" s="26">
        <v>13133612.539999999</v>
      </c>
      <c r="I227" s="30">
        <v>0</v>
      </c>
      <c r="J227" s="31">
        <v>13133612.539999999</v>
      </c>
    </row>
    <row r="228" spans="1:10" ht="22.5">
      <c r="A228" s="32" t="s">
        <v>148</v>
      </c>
      <c r="B228" s="33" t="s">
        <v>7</v>
      </c>
      <c r="C228" s="34" t="s">
        <v>66</v>
      </c>
      <c r="D228" s="55" t="s">
        <v>191</v>
      </c>
      <c r="E228" s="115" t="s">
        <v>201</v>
      </c>
      <c r="F228" s="121"/>
      <c r="G228" s="56" t="s">
        <v>149</v>
      </c>
      <c r="H228" s="26">
        <v>13133612.539999999</v>
      </c>
      <c r="I228" s="30">
        <v>0</v>
      </c>
      <c r="J228" s="31">
        <v>13133612.539999999</v>
      </c>
    </row>
    <row r="229" spans="1:10">
      <c r="A229" s="32" t="s">
        <v>150</v>
      </c>
      <c r="B229" s="33" t="s">
        <v>7</v>
      </c>
      <c r="C229" s="34" t="s">
        <v>66</v>
      </c>
      <c r="D229" s="55" t="s">
        <v>191</v>
      </c>
      <c r="E229" s="115" t="s">
        <v>201</v>
      </c>
      <c r="F229" s="121"/>
      <c r="G229" s="56" t="s">
        <v>151</v>
      </c>
      <c r="H229" s="26">
        <v>13133612.539999999</v>
      </c>
      <c r="I229" s="30">
        <v>0</v>
      </c>
      <c r="J229" s="31">
        <v>13133612.539999999</v>
      </c>
    </row>
    <row r="230" spans="1:10" s="1" customFormat="1" ht="33.75">
      <c r="A230" s="35" t="s">
        <v>194</v>
      </c>
      <c r="B230" s="36" t="s">
        <v>7</v>
      </c>
      <c r="C230" s="37" t="s">
        <v>66</v>
      </c>
      <c r="D230" s="57" t="s">
        <v>191</v>
      </c>
      <c r="E230" s="118" t="s">
        <v>201</v>
      </c>
      <c r="F230" s="122"/>
      <c r="G230" s="58" t="s">
        <v>195</v>
      </c>
      <c r="H230" s="38">
        <v>13133612.539999999</v>
      </c>
      <c r="I230" s="39">
        <v>0</v>
      </c>
      <c r="J230" s="40">
        <f>IF(IF(H230="",0,H230)=0,0,(IF(H230&gt;0,IF(I230&gt;H230,0,H230-I230),IF(I230&gt;H230,H230-I230,0))))</f>
        <v>13133612.539999999</v>
      </c>
    </row>
    <row r="231" spans="1:10" ht="33.75">
      <c r="A231" s="32" t="s">
        <v>202</v>
      </c>
      <c r="B231" s="33" t="s">
        <v>7</v>
      </c>
      <c r="C231" s="34" t="s">
        <v>66</v>
      </c>
      <c r="D231" s="55" t="s">
        <v>191</v>
      </c>
      <c r="E231" s="115" t="s">
        <v>203</v>
      </c>
      <c r="F231" s="121"/>
      <c r="G231" s="56" t="s">
        <v>66</v>
      </c>
      <c r="H231" s="26">
        <v>507041.26</v>
      </c>
      <c r="I231" s="30">
        <v>0</v>
      </c>
      <c r="J231" s="31">
        <v>507041.26</v>
      </c>
    </row>
    <row r="232" spans="1:10" ht="22.5">
      <c r="A232" s="32" t="s">
        <v>148</v>
      </c>
      <c r="B232" s="33" t="s">
        <v>7</v>
      </c>
      <c r="C232" s="34" t="s">
        <v>66</v>
      </c>
      <c r="D232" s="55" t="s">
        <v>191</v>
      </c>
      <c r="E232" s="115" t="s">
        <v>203</v>
      </c>
      <c r="F232" s="121"/>
      <c r="G232" s="56" t="s">
        <v>149</v>
      </c>
      <c r="H232" s="26">
        <v>507041.26</v>
      </c>
      <c r="I232" s="30">
        <v>0</v>
      </c>
      <c r="J232" s="31">
        <v>507041.26</v>
      </c>
    </row>
    <row r="233" spans="1:10">
      <c r="A233" s="32" t="s">
        <v>150</v>
      </c>
      <c r="B233" s="33" t="s">
        <v>7</v>
      </c>
      <c r="C233" s="34" t="s">
        <v>66</v>
      </c>
      <c r="D233" s="55" t="s">
        <v>191</v>
      </c>
      <c r="E233" s="115" t="s">
        <v>203</v>
      </c>
      <c r="F233" s="121"/>
      <c r="G233" s="56" t="s">
        <v>151</v>
      </c>
      <c r="H233" s="26">
        <v>507041.26</v>
      </c>
      <c r="I233" s="30">
        <v>0</v>
      </c>
      <c r="J233" s="31">
        <v>507041.26</v>
      </c>
    </row>
    <row r="234" spans="1:10" s="1" customFormat="1" ht="33.75">
      <c r="A234" s="35" t="s">
        <v>194</v>
      </c>
      <c r="B234" s="36" t="s">
        <v>7</v>
      </c>
      <c r="C234" s="37" t="s">
        <v>66</v>
      </c>
      <c r="D234" s="57" t="s">
        <v>191</v>
      </c>
      <c r="E234" s="118" t="s">
        <v>203</v>
      </c>
      <c r="F234" s="122"/>
      <c r="G234" s="58" t="s">
        <v>195</v>
      </c>
      <c r="H234" s="38">
        <v>507041.26</v>
      </c>
      <c r="I234" s="39">
        <v>0</v>
      </c>
      <c r="J234" s="40">
        <f>IF(IF(H234="",0,H234)=0,0,(IF(H234&gt;0,IF(I234&gt;H234,0,H234-I234),IF(I234&gt;H234,H234-I234,0))))</f>
        <v>507041.26</v>
      </c>
    </row>
    <row r="235" spans="1:10" ht="22.5">
      <c r="A235" s="32" t="s">
        <v>204</v>
      </c>
      <c r="B235" s="33" t="s">
        <v>7</v>
      </c>
      <c r="C235" s="34" t="s">
        <v>66</v>
      </c>
      <c r="D235" s="55" t="s">
        <v>191</v>
      </c>
      <c r="E235" s="115" t="s">
        <v>205</v>
      </c>
      <c r="F235" s="121"/>
      <c r="G235" s="56" t="s">
        <v>66</v>
      </c>
      <c r="H235" s="26">
        <v>1809920</v>
      </c>
      <c r="I235" s="30">
        <v>0</v>
      </c>
      <c r="J235" s="31">
        <v>1809920</v>
      </c>
    </row>
    <row r="236" spans="1:10" ht="22.5">
      <c r="A236" s="32" t="s">
        <v>148</v>
      </c>
      <c r="B236" s="33" t="s">
        <v>7</v>
      </c>
      <c r="C236" s="34" t="s">
        <v>66</v>
      </c>
      <c r="D236" s="55" t="s">
        <v>191</v>
      </c>
      <c r="E236" s="115" t="s">
        <v>205</v>
      </c>
      <c r="F236" s="121"/>
      <c r="G236" s="56" t="s">
        <v>149</v>
      </c>
      <c r="H236" s="26">
        <v>1809920</v>
      </c>
      <c r="I236" s="30">
        <v>0</v>
      </c>
      <c r="J236" s="31">
        <v>1809920</v>
      </c>
    </row>
    <row r="237" spans="1:10">
      <c r="A237" s="32" t="s">
        <v>150</v>
      </c>
      <c r="B237" s="33" t="s">
        <v>7</v>
      </c>
      <c r="C237" s="34" t="s">
        <v>66</v>
      </c>
      <c r="D237" s="55" t="s">
        <v>191</v>
      </c>
      <c r="E237" s="115" t="s">
        <v>205</v>
      </c>
      <c r="F237" s="121"/>
      <c r="G237" s="56" t="s">
        <v>151</v>
      </c>
      <c r="H237" s="26">
        <v>1809920</v>
      </c>
      <c r="I237" s="30">
        <v>0</v>
      </c>
      <c r="J237" s="31">
        <v>1809920</v>
      </c>
    </row>
    <row r="238" spans="1:10" s="1" customFormat="1" ht="33.75">
      <c r="A238" s="35" t="s">
        <v>194</v>
      </c>
      <c r="B238" s="36" t="s">
        <v>7</v>
      </c>
      <c r="C238" s="37" t="s">
        <v>66</v>
      </c>
      <c r="D238" s="57" t="s">
        <v>191</v>
      </c>
      <c r="E238" s="118" t="s">
        <v>205</v>
      </c>
      <c r="F238" s="122"/>
      <c r="G238" s="58" t="s">
        <v>195</v>
      </c>
      <c r="H238" s="38">
        <v>1809920</v>
      </c>
      <c r="I238" s="39">
        <v>0</v>
      </c>
      <c r="J238" s="40">
        <f>IF(IF(H238="",0,H238)=0,0,(IF(H238&gt;0,IF(I238&gt;H238,0,H238-I238),IF(I238&gt;H238,H238-I238,0))))</f>
        <v>1809920</v>
      </c>
    </row>
    <row r="239" spans="1:10" ht="45">
      <c r="A239" s="32" t="s">
        <v>206</v>
      </c>
      <c r="B239" s="33" t="s">
        <v>7</v>
      </c>
      <c r="C239" s="34" t="s">
        <v>66</v>
      </c>
      <c r="D239" s="55" t="s">
        <v>191</v>
      </c>
      <c r="E239" s="115" t="s">
        <v>207</v>
      </c>
      <c r="F239" s="121"/>
      <c r="G239" s="56" t="s">
        <v>66</v>
      </c>
      <c r="H239" s="26">
        <v>1150000</v>
      </c>
      <c r="I239" s="30">
        <v>731382.72</v>
      </c>
      <c r="J239" s="31">
        <v>418617.28</v>
      </c>
    </row>
    <row r="240" spans="1:10" ht="22.5">
      <c r="A240" s="32" t="s">
        <v>89</v>
      </c>
      <c r="B240" s="33" t="s">
        <v>7</v>
      </c>
      <c r="C240" s="34" t="s">
        <v>66</v>
      </c>
      <c r="D240" s="55" t="s">
        <v>191</v>
      </c>
      <c r="E240" s="115" t="s">
        <v>207</v>
      </c>
      <c r="F240" s="121"/>
      <c r="G240" s="56" t="s">
        <v>7</v>
      </c>
      <c r="H240" s="26">
        <v>1150000</v>
      </c>
      <c r="I240" s="30">
        <v>731382.72</v>
      </c>
      <c r="J240" s="31">
        <v>418617.28</v>
      </c>
    </row>
    <row r="241" spans="1:10" ht="33.75">
      <c r="A241" s="32" t="s">
        <v>90</v>
      </c>
      <c r="B241" s="33" t="s">
        <v>7</v>
      </c>
      <c r="C241" s="34" t="s">
        <v>66</v>
      </c>
      <c r="D241" s="55" t="s">
        <v>191</v>
      </c>
      <c r="E241" s="115" t="s">
        <v>207</v>
      </c>
      <c r="F241" s="121"/>
      <c r="G241" s="56" t="s">
        <v>91</v>
      </c>
      <c r="H241" s="26">
        <v>1150000</v>
      </c>
      <c r="I241" s="30">
        <v>731382.72</v>
      </c>
      <c r="J241" s="31">
        <v>418617.28</v>
      </c>
    </row>
    <row r="242" spans="1:10" s="1" customFormat="1">
      <c r="A242" s="35" t="s">
        <v>92</v>
      </c>
      <c r="B242" s="36" t="s">
        <v>7</v>
      </c>
      <c r="C242" s="37" t="s">
        <v>66</v>
      </c>
      <c r="D242" s="57" t="s">
        <v>191</v>
      </c>
      <c r="E242" s="118" t="s">
        <v>207</v>
      </c>
      <c r="F242" s="122"/>
      <c r="G242" s="58" t="s">
        <v>93</v>
      </c>
      <c r="H242" s="38">
        <v>1150000</v>
      </c>
      <c r="I242" s="39">
        <v>731382.72</v>
      </c>
      <c r="J242" s="40">
        <f>IF(IF(H242="",0,H242)=0,0,(IF(H242&gt;0,IF(I242&gt;H242,0,H242-I242),IF(I242&gt;H242,H242-I242,0))))</f>
        <v>418617.28</v>
      </c>
    </row>
    <row r="243" spans="1:10" ht="45">
      <c r="A243" s="32" t="s">
        <v>208</v>
      </c>
      <c r="B243" s="33" t="s">
        <v>7</v>
      </c>
      <c r="C243" s="34" t="s">
        <v>66</v>
      </c>
      <c r="D243" s="55" t="s">
        <v>191</v>
      </c>
      <c r="E243" s="115" t="s">
        <v>209</v>
      </c>
      <c r="F243" s="121"/>
      <c r="G243" s="56" t="s">
        <v>66</v>
      </c>
      <c r="H243" s="26">
        <v>2425858.14</v>
      </c>
      <c r="I243" s="30">
        <v>738551</v>
      </c>
      <c r="J243" s="31">
        <v>1687307.14</v>
      </c>
    </row>
    <row r="244" spans="1:10" ht="22.5">
      <c r="A244" s="32" t="s">
        <v>89</v>
      </c>
      <c r="B244" s="33" t="s">
        <v>7</v>
      </c>
      <c r="C244" s="34" t="s">
        <v>66</v>
      </c>
      <c r="D244" s="55" t="s">
        <v>191</v>
      </c>
      <c r="E244" s="115" t="s">
        <v>209</v>
      </c>
      <c r="F244" s="121"/>
      <c r="G244" s="56" t="s">
        <v>7</v>
      </c>
      <c r="H244" s="26">
        <v>1931410.14</v>
      </c>
      <c r="I244" s="30">
        <v>625208.14</v>
      </c>
      <c r="J244" s="31">
        <v>1306202</v>
      </c>
    </row>
    <row r="245" spans="1:10" ht="33.75">
      <c r="A245" s="32" t="s">
        <v>90</v>
      </c>
      <c r="B245" s="33" t="s">
        <v>7</v>
      </c>
      <c r="C245" s="34" t="s">
        <v>66</v>
      </c>
      <c r="D245" s="55" t="s">
        <v>191</v>
      </c>
      <c r="E245" s="115" t="s">
        <v>209</v>
      </c>
      <c r="F245" s="121"/>
      <c r="G245" s="56" t="s">
        <v>91</v>
      </c>
      <c r="H245" s="26">
        <v>1931410.14</v>
      </c>
      <c r="I245" s="30">
        <v>625208.14</v>
      </c>
      <c r="J245" s="31">
        <v>1306202</v>
      </c>
    </row>
    <row r="246" spans="1:10" s="1" customFormat="1" ht="33.75">
      <c r="A246" s="35" t="s">
        <v>210</v>
      </c>
      <c r="B246" s="36" t="s">
        <v>7</v>
      </c>
      <c r="C246" s="37" t="s">
        <v>66</v>
      </c>
      <c r="D246" s="57" t="s">
        <v>191</v>
      </c>
      <c r="E246" s="118" t="s">
        <v>209</v>
      </c>
      <c r="F246" s="122"/>
      <c r="G246" s="58" t="s">
        <v>211</v>
      </c>
      <c r="H246" s="38">
        <v>1839420</v>
      </c>
      <c r="I246" s="39">
        <v>538000</v>
      </c>
      <c r="J246" s="40">
        <f>IF(IF(H246="",0,H246)=0,0,(IF(H246&gt;0,IF(I246&gt;H246,0,H246-I246),IF(I246&gt;H246,H246-I246,0))))</f>
        <v>1301420</v>
      </c>
    </row>
    <row r="247" spans="1:10" s="1" customFormat="1">
      <c r="A247" s="35" t="s">
        <v>92</v>
      </c>
      <c r="B247" s="36" t="s">
        <v>7</v>
      </c>
      <c r="C247" s="37" t="s">
        <v>66</v>
      </c>
      <c r="D247" s="57" t="s">
        <v>191</v>
      </c>
      <c r="E247" s="118" t="s">
        <v>209</v>
      </c>
      <c r="F247" s="122"/>
      <c r="G247" s="58" t="s">
        <v>93</v>
      </c>
      <c r="H247" s="38">
        <v>91990.14</v>
      </c>
      <c r="I247" s="39">
        <v>87208.14</v>
      </c>
      <c r="J247" s="40">
        <f>IF(IF(H247="",0,H247)=0,0,(IF(H247&gt;0,IF(I247&gt;H247,0,H247-I247),IF(I247&gt;H247,H247-I247,0))))</f>
        <v>4782</v>
      </c>
    </row>
    <row r="248" spans="1:10">
      <c r="A248" s="32" t="s">
        <v>109</v>
      </c>
      <c r="B248" s="33" t="s">
        <v>7</v>
      </c>
      <c r="C248" s="34" t="s">
        <v>66</v>
      </c>
      <c r="D248" s="55" t="s">
        <v>191</v>
      </c>
      <c r="E248" s="115" t="s">
        <v>209</v>
      </c>
      <c r="F248" s="121"/>
      <c r="G248" s="56" t="s">
        <v>110</v>
      </c>
      <c r="H248" s="26">
        <v>494448</v>
      </c>
      <c r="I248" s="30">
        <v>113342.86</v>
      </c>
      <c r="J248" s="31">
        <v>381105.14</v>
      </c>
    </row>
    <row r="249" spans="1:10" ht="45">
      <c r="A249" s="32" t="s">
        <v>140</v>
      </c>
      <c r="B249" s="33" t="s">
        <v>7</v>
      </c>
      <c r="C249" s="34" t="s">
        <v>66</v>
      </c>
      <c r="D249" s="55" t="s">
        <v>191</v>
      </c>
      <c r="E249" s="115" t="s">
        <v>209</v>
      </c>
      <c r="F249" s="121"/>
      <c r="G249" s="56" t="s">
        <v>141</v>
      </c>
      <c r="H249" s="26">
        <v>494448</v>
      </c>
      <c r="I249" s="30">
        <v>113342.86</v>
      </c>
      <c r="J249" s="31">
        <v>381105.14</v>
      </c>
    </row>
    <row r="250" spans="1:10" s="1" customFormat="1" ht="45">
      <c r="A250" s="35" t="s">
        <v>142</v>
      </c>
      <c r="B250" s="36" t="s">
        <v>7</v>
      </c>
      <c r="C250" s="37" t="s">
        <v>66</v>
      </c>
      <c r="D250" s="57" t="s">
        <v>191</v>
      </c>
      <c r="E250" s="118" t="s">
        <v>209</v>
      </c>
      <c r="F250" s="122"/>
      <c r="G250" s="58" t="s">
        <v>143</v>
      </c>
      <c r="H250" s="38">
        <v>494448</v>
      </c>
      <c r="I250" s="39">
        <v>113342.86</v>
      </c>
      <c r="J250" s="40">
        <f>IF(IF(H250="",0,H250)=0,0,(IF(H250&gt;0,IF(I250&gt;H250,0,H250-I250),IF(I250&gt;H250,H250-I250,0))))</f>
        <v>381105.14</v>
      </c>
    </row>
    <row r="251" spans="1:10" ht="67.5">
      <c r="A251" s="32" t="s">
        <v>212</v>
      </c>
      <c r="B251" s="33" t="s">
        <v>7</v>
      </c>
      <c r="C251" s="34" t="s">
        <v>66</v>
      </c>
      <c r="D251" s="55" t="s">
        <v>191</v>
      </c>
      <c r="E251" s="115" t="s">
        <v>213</v>
      </c>
      <c r="F251" s="121"/>
      <c r="G251" s="56" t="s">
        <v>66</v>
      </c>
      <c r="H251" s="26">
        <v>59000</v>
      </c>
      <c r="I251" s="30">
        <v>0</v>
      </c>
      <c r="J251" s="31">
        <v>59000</v>
      </c>
    </row>
    <row r="252" spans="1:10" ht="22.5">
      <c r="A252" s="32" t="s">
        <v>89</v>
      </c>
      <c r="B252" s="33" t="s">
        <v>7</v>
      </c>
      <c r="C252" s="34" t="s">
        <v>66</v>
      </c>
      <c r="D252" s="55" t="s">
        <v>191</v>
      </c>
      <c r="E252" s="115" t="s">
        <v>213</v>
      </c>
      <c r="F252" s="121"/>
      <c r="G252" s="56" t="s">
        <v>7</v>
      </c>
      <c r="H252" s="26">
        <v>59000</v>
      </c>
      <c r="I252" s="30">
        <v>0</v>
      </c>
      <c r="J252" s="31">
        <v>59000</v>
      </c>
    </row>
    <row r="253" spans="1:10" ht="33.75">
      <c r="A253" s="32" t="s">
        <v>90</v>
      </c>
      <c r="B253" s="33" t="s">
        <v>7</v>
      </c>
      <c r="C253" s="34" t="s">
        <v>66</v>
      </c>
      <c r="D253" s="55" t="s">
        <v>191</v>
      </c>
      <c r="E253" s="115" t="s">
        <v>213</v>
      </c>
      <c r="F253" s="121"/>
      <c r="G253" s="56" t="s">
        <v>91</v>
      </c>
      <c r="H253" s="26">
        <v>59000</v>
      </c>
      <c r="I253" s="30">
        <v>0</v>
      </c>
      <c r="J253" s="31">
        <v>59000</v>
      </c>
    </row>
    <row r="254" spans="1:10" s="1" customFormat="1" ht="33.75">
      <c r="A254" s="35" t="s">
        <v>210</v>
      </c>
      <c r="B254" s="36" t="s">
        <v>7</v>
      </c>
      <c r="C254" s="37" t="s">
        <v>66</v>
      </c>
      <c r="D254" s="57" t="s">
        <v>191</v>
      </c>
      <c r="E254" s="118" t="s">
        <v>213</v>
      </c>
      <c r="F254" s="122"/>
      <c r="G254" s="58" t="s">
        <v>211</v>
      </c>
      <c r="H254" s="38">
        <v>59000</v>
      </c>
      <c r="I254" s="39">
        <v>0</v>
      </c>
      <c r="J254" s="40">
        <f>IF(IF(H254="",0,H254)=0,0,(IF(H254&gt;0,IF(I254&gt;H254,0,H254-I254),IF(I254&gt;H254,H254-I254,0))))</f>
        <v>59000</v>
      </c>
    </row>
    <row r="255" spans="1:10">
      <c r="A255" s="32" t="s">
        <v>214</v>
      </c>
      <c r="B255" s="33" t="s">
        <v>7</v>
      </c>
      <c r="C255" s="34" t="s">
        <v>66</v>
      </c>
      <c r="D255" s="55" t="s">
        <v>215</v>
      </c>
      <c r="E255" s="115" t="s">
        <v>83</v>
      </c>
      <c r="F255" s="121"/>
      <c r="G255" s="56" t="s">
        <v>66</v>
      </c>
      <c r="H255" s="26">
        <v>261000</v>
      </c>
      <c r="I255" s="30">
        <v>149976</v>
      </c>
      <c r="J255" s="31">
        <v>111024</v>
      </c>
    </row>
    <row r="256" spans="1:10" ht="22.5">
      <c r="A256" s="32" t="s">
        <v>216</v>
      </c>
      <c r="B256" s="33" t="s">
        <v>7</v>
      </c>
      <c r="C256" s="34" t="s">
        <v>66</v>
      </c>
      <c r="D256" s="55" t="s">
        <v>215</v>
      </c>
      <c r="E256" s="115" t="s">
        <v>217</v>
      </c>
      <c r="F256" s="121"/>
      <c r="G256" s="56" t="s">
        <v>66</v>
      </c>
      <c r="H256" s="26">
        <v>111000</v>
      </c>
      <c r="I256" s="30">
        <v>0</v>
      </c>
      <c r="J256" s="31">
        <v>111000</v>
      </c>
    </row>
    <row r="257" spans="1:10" ht="22.5">
      <c r="A257" s="32" t="s">
        <v>89</v>
      </c>
      <c r="B257" s="33" t="s">
        <v>7</v>
      </c>
      <c r="C257" s="34" t="s">
        <v>66</v>
      </c>
      <c r="D257" s="55" t="s">
        <v>215</v>
      </c>
      <c r="E257" s="115" t="s">
        <v>217</v>
      </c>
      <c r="F257" s="121"/>
      <c r="G257" s="56" t="s">
        <v>7</v>
      </c>
      <c r="H257" s="26">
        <v>111000</v>
      </c>
      <c r="I257" s="30">
        <v>0</v>
      </c>
      <c r="J257" s="31">
        <v>111000</v>
      </c>
    </row>
    <row r="258" spans="1:10" ht="33.75">
      <c r="A258" s="32" t="s">
        <v>90</v>
      </c>
      <c r="B258" s="33" t="s">
        <v>7</v>
      </c>
      <c r="C258" s="34" t="s">
        <v>66</v>
      </c>
      <c r="D258" s="55" t="s">
        <v>215</v>
      </c>
      <c r="E258" s="115" t="s">
        <v>217</v>
      </c>
      <c r="F258" s="121"/>
      <c r="G258" s="56" t="s">
        <v>91</v>
      </c>
      <c r="H258" s="26">
        <v>111000</v>
      </c>
      <c r="I258" s="30">
        <v>0</v>
      </c>
      <c r="J258" s="31">
        <v>111000</v>
      </c>
    </row>
    <row r="259" spans="1:10" s="1" customFormat="1">
      <c r="A259" s="35" t="s">
        <v>92</v>
      </c>
      <c r="B259" s="36" t="s">
        <v>7</v>
      </c>
      <c r="C259" s="37" t="s">
        <v>66</v>
      </c>
      <c r="D259" s="57" t="s">
        <v>215</v>
      </c>
      <c r="E259" s="118" t="s">
        <v>217</v>
      </c>
      <c r="F259" s="122"/>
      <c r="G259" s="58" t="s">
        <v>93</v>
      </c>
      <c r="H259" s="38">
        <v>111000</v>
      </c>
      <c r="I259" s="39">
        <v>0</v>
      </c>
      <c r="J259" s="40">
        <f>IF(IF(H259="",0,H259)=0,0,(IF(H259&gt;0,IF(I259&gt;H259,0,H259-I259),IF(I259&gt;H259,H259-I259,0))))</f>
        <v>111000</v>
      </c>
    </row>
    <row r="260" spans="1:10" ht="22.5">
      <c r="A260" s="32" t="s">
        <v>218</v>
      </c>
      <c r="B260" s="33" t="s">
        <v>7</v>
      </c>
      <c r="C260" s="34" t="s">
        <v>66</v>
      </c>
      <c r="D260" s="55" t="s">
        <v>215</v>
      </c>
      <c r="E260" s="115" t="s">
        <v>219</v>
      </c>
      <c r="F260" s="121"/>
      <c r="G260" s="56" t="s">
        <v>66</v>
      </c>
      <c r="H260" s="26">
        <v>150000</v>
      </c>
      <c r="I260" s="30">
        <v>149976</v>
      </c>
      <c r="J260" s="31">
        <v>24</v>
      </c>
    </row>
    <row r="261" spans="1:10" ht="22.5">
      <c r="A261" s="32" t="s">
        <v>89</v>
      </c>
      <c r="B261" s="33" t="s">
        <v>7</v>
      </c>
      <c r="C261" s="34" t="s">
        <v>66</v>
      </c>
      <c r="D261" s="55" t="s">
        <v>215</v>
      </c>
      <c r="E261" s="115" t="s">
        <v>219</v>
      </c>
      <c r="F261" s="121"/>
      <c r="G261" s="56" t="s">
        <v>7</v>
      </c>
      <c r="H261" s="26">
        <v>150000</v>
      </c>
      <c r="I261" s="30">
        <v>149976</v>
      </c>
      <c r="J261" s="31">
        <v>24</v>
      </c>
    </row>
    <row r="262" spans="1:10" ht="33.75">
      <c r="A262" s="32" t="s">
        <v>90</v>
      </c>
      <c r="B262" s="33" t="s">
        <v>7</v>
      </c>
      <c r="C262" s="34" t="s">
        <v>66</v>
      </c>
      <c r="D262" s="55" t="s">
        <v>215</v>
      </c>
      <c r="E262" s="115" t="s">
        <v>219</v>
      </c>
      <c r="F262" s="121"/>
      <c r="G262" s="56" t="s">
        <v>91</v>
      </c>
      <c r="H262" s="26">
        <v>150000</v>
      </c>
      <c r="I262" s="30">
        <v>149976</v>
      </c>
      <c r="J262" s="31">
        <v>24</v>
      </c>
    </row>
    <row r="263" spans="1:10" s="1" customFormat="1">
      <c r="A263" s="35" t="s">
        <v>92</v>
      </c>
      <c r="B263" s="36" t="s">
        <v>7</v>
      </c>
      <c r="C263" s="37" t="s">
        <v>66</v>
      </c>
      <c r="D263" s="57" t="s">
        <v>215</v>
      </c>
      <c r="E263" s="118" t="s">
        <v>219</v>
      </c>
      <c r="F263" s="122"/>
      <c r="G263" s="58" t="s">
        <v>93</v>
      </c>
      <c r="H263" s="38">
        <v>150000</v>
      </c>
      <c r="I263" s="39">
        <v>149976</v>
      </c>
      <c r="J263" s="40">
        <f>IF(IF(H263="",0,H263)=0,0,(IF(H263&gt;0,IF(I263&gt;H263,0,H263-I263),IF(I263&gt;H263,H263-I263,0))))</f>
        <v>24</v>
      </c>
    </row>
    <row r="264" spans="1:10">
      <c r="A264" s="32" t="s">
        <v>220</v>
      </c>
      <c r="B264" s="33" t="s">
        <v>7</v>
      </c>
      <c r="C264" s="34" t="s">
        <v>66</v>
      </c>
      <c r="D264" s="55" t="s">
        <v>221</v>
      </c>
      <c r="E264" s="115" t="s">
        <v>83</v>
      </c>
      <c r="F264" s="121"/>
      <c r="G264" s="56" t="s">
        <v>66</v>
      </c>
      <c r="H264" s="26">
        <v>25944151</v>
      </c>
      <c r="I264" s="30">
        <v>9307027.4399999995</v>
      </c>
      <c r="J264" s="31">
        <v>16637123.560000001</v>
      </c>
    </row>
    <row r="265" spans="1:10" ht="22.5">
      <c r="A265" s="32" t="s">
        <v>222</v>
      </c>
      <c r="B265" s="33" t="s">
        <v>7</v>
      </c>
      <c r="C265" s="34" t="s">
        <v>66</v>
      </c>
      <c r="D265" s="55" t="s">
        <v>221</v>
      </c>
      <c r="E265" s="115" t="s">
        <v>223</v>
      </c>
      <c r="F265" s="121"/>
      <c r="G265" s="56" t="s">
        <v>66</v>
      </c>
      <c r="H265" s="26">
        <v>60000</v>
      </c>
      <c r="I265" s="30">
        <v>6100</v>
      </c>
      <c r="J265" s="31">
        <v>53900</v>
      </c>
    </row>
    <row r="266" spans="1:10" ht="22.5">
      <c r="A266" s="32" t="s">
        <v>89</v>
      </c>
      <c r="B266" s="33" t="s">
        <v>7</v>
      </c>
      <c r="C266" s="34" t="s">
        <v>66</v>
      </c>
      <c r="D266" s="55" t="s">
        <v>221</v>
      </c>
      <c r="E266" s="115" t="s">
        <v>223</v>
      </c>
      <c r="F266" s="121"/>
      <c r="G266" s="56" t="s">
        <v>7</v>
      </c>
      <c r="H266" s="26">
        <v>60000</v>
      </c>
      <c r="I266" s="30">
        <v>6100</v>
      </c>
      <c r="J266" s="31">
        <v>53900</v>
      </c>
    </row>
    <row r="267" spans="1:10" ht="33.75">
      <c r="A267" s="32" t="s">
        <v>90</v>
      </c>
      <c r="B267" s="33" t="s">
        <v>7</v>
      </c>
      <c r="C267" s="34" t="s">
        <v>66</v>
      </c>
      <c r="D267" s="55" t="s">
        <v>221</v>
      </c>
      <c r="E267" s="115" t="s">
        <v>223</v>
      </c>
      <c r="F267" s="121"/>
      <c r="G267" s="56" t="s">
        <v>91</v>
      </c>
      <c r="H267" s="26">
        <v>60000</v>
      </c>
      <c r="I267" s="30">
        <v>6100</v>
      </c>
      <c r="J267" s="31">
        <v>53900</v>
      </c>
    </row>
    <row r="268" spans="1:10" s="1" customFormat="1">
      <c r="A268" s="35" t="s">
        <v>92</v>
      </c>
      <c r="B268" s="36" t="s">
        <v>7</v>
      </c>
      <c r="C268" s="37" t="s">
        <v>66</v>
      </c>
      <c r="D268" s="57" t="s">
        <v>221</v>
      </c>
      <c r="E268" s="118" t="s">
        <v>223</v>
      </c>
      <c r="F268" s="122"/>
      <c r="G268" s="58" t="s">
        <v>93</v>
      </c>
      <c r="H268" s="38">
        <v>60000</v>
      </c>
      <c r="I268" s="39">
        <v>6100</v>
      </c>
      <c r="J268" s="40">
        <f>IF(IF(H268="",0,H268)=0,0,(IF(H268&gt;0,IF(I268&gt;H268,0,H268-I268),IF(I268&gt;H268,H268-I268,0))))</f>
        <v>53900</v>
      </c>
    </row>
    <row r="269" spans="1:10" ht="67.5">
      <c r="A269" s="32" t="s">
        <v>224</v>
      </c>
      <c r="B269" s="33" t="s">
        <v>7</v>
      </c>
      <c r="C269" s="34" t="s">
        <v>66</v>
      </c>
      <c r="D269" s="55" t="s">
        <v>221</v>
      </c>
      <c r="E269" s="115" t="s">
        <v>225</v>
      </c>
      <c r="F269" s="121"/>
      <c r="G269" s="56" t="s">
        <v>66</v>
      </c>
      <c r="H269" s="26">
        <v>3360114</v>
      </c>
      <c r="I269" s="30">
        <v>0</v>
      </c>
      <c r="J269" s="31">
        <v>3360114</v>
      </c>
    </row>
    <row r="270" spans="1:10">
      <c r="A270" s="32" t="s">
        <v>109</v>
      </c>
      <c r="B270" s="33" t="s">
        <v>7</v>
      </c>
      <c r="C270" s="34" t="s">
        <v>66</v>
      </c>
      <c r="D270" s="55" t="s">
        <v>221</v>
      </c>
      <c r="E270" s="115" t="s">
        <v>225</v>
      </c>
      <c r="F270" s="121"/>
      <c r="G270" s="56" t="s">
        <v>110</v>
      </c>
      <c r="H270" s="26">
        <v>3360114</v>
      </c>
      <c r="I270" s="30">
        <v>0</v>
      </c>
      <c r="J270" s="31">
        <v>3360114</v>
      </c>
    </row>
    <row r="271" spans="1:10" ht="45">
      <c r="A271" s="32" t="s">
        <v>140</v>
      </c>
      <c r="B271" s="33" t="s">
        <v>7</v>
      </c>
      <c r="C271" s="34" t="s">
        <v>66</v>
      </c>
      <c r="D271" s="55" t="s">
        <v>221</v>
      </c>
      <c r="E271" s="115" t="s">
        <v>225</v>
      </c>
      <c r="F271" s="121"/>
      <c r="G271" s="56" t="s">
        <v>141</v>
      </c>
      <c r="H271" s="26">
        <v>3360114</v>
      </c>
      <c r="I271" s="30">
        <v>0</v>
      </c>
      <c r="J271" s="31">
        <v>3360114</v>
      </c>
    </row>
    <row r="272" spans="1:10" s="1" customFormat="1" ht="45">
      <c r="A272" s="35" t="s">
        <v>142</v>
      </c>
      <c r="B272" s="36" t="s">
        <v>7</v>
      </c>
      <c r="C272" s="37" t="s">
        <v>66</v>
      </c>
      <c r="D272" s="57" t="s">
        <v>221</v>
      </c>
      <c r="E272" s="118" t="s">
        <v>225</v>
      </c>
      <c r="F272" s="122"/>
      <c r="G272" s="58" t="s">
        <v>143</v>
      </c>
      <c r="H272" s="38">
        <v>3360114</v>
      </c>
      <c r="I272" s="39">
        <v>0</v>
      </c>
      <c r="J272" s="40">
        <f>IF(IF(H272="",0,H272)=0,0,(IF(H272&gt;0,IF(I272&gt;H272,0,H272-I272),IF(I272&gt;H272,H272-I272,0))))</f>
        <v>3360114</v>
      </c>
    </row>
    <row r="273" spans="1:10" ht="67.5">
      <c r="A273" s="32" t="s">
        <v>224</v>
      </c>
      <c r="B273" s="33" t="s">
        <v>7</v>
      </c>
      <c r="C273" s="34" t="s">
        <v>66</v>
      </c>
      <c r="D273" s="55" t="s">
        <v>221</v>
      </c>
      <c r="E273" s="115" t="s">
        <v>226</v>
      </c>
      <c r="F273" s="121"/>
      <c r="G273" s="56" t="s">
        <v>66</v>
      </c>
      <c r="H273" s="26">
        <v>3436079</v>
      </c>
      <c r="I273" s="30">
        <v>0</v>
      </c>
      <c r="J273" s="31">
        <v>3436079</v>
      </c>
    </row>
    <row r="274" spans="1:10" ht="22.5">
      <c r="A274" s="32" t="s">
        <v>89</v>
      </c>
      <c r="B274" s="33" t="s">
        <v>7</v>
      </c>
      <c r="C274" s="34" t="s">
        <v>66</v>
      </c>
      <c r="D274" s="55" t="s">
        <v>221</v>
      </c>
      <c r="E274" s="115" t="s">
        <v>226</v>
      </c>
      <c r="F274" s="121"/>
      <c r="G274" s="56" t="s">
        <v>7</v>
      </c>
      <c r="H274" s="26">
        <v>3436079</v>
      </c>
      <c r="I274" s="30">
        <v>0</v>
      </c>
      <c r="J274" s="31">
        <v>3436079</v>
      </c>
    </row>
    <row r="275" spans="1:10" ht="33.75">
      <c r="A275" s="32" t="s">
        <v>90</v>
      </c>
      <c r="B275" s="33" t="s">
        <v>7</v>
      </c>
      <c r="C275" s="34" t="s">
        <v>66</v>
      </c>
      <c r="D275" s="55" t="s">
        <v>221</v>
      </c>
      <c r="E275" s="115" t="s">
        <v>226</v>
      </c>
      <c r="F275" s="121"/>
      <c r="G275" s="56" t="s">
        <v>91</v>
      </c>
      <c r="H275" s="26">
        <v>3436079</v>
      </c>
      <c r="I275" s="30">
        <v>0</v>
      </c>
      <c r="J275" s="31">
        <v>3436079</v>
      </c>
    </row>
    <row r="276" spans="1:10" s="1" customFormat="1">
      <c r="A276" s="35" t="s">
        <v>92</v>
      </c>
      <c r="B276" s="36" t="s">
        <v>7</v>
      </c>
      <c r="C276" s="37" t="s">
        <v>66</v>
      </c>
      <c r="D276" s="57" t="s">
        <v>221</v>
      </c>
      <c r="E276" s="118" t="s">
        <v>226</v>
      </c>
      <c r="F276" s="122"/>
      <c r="G276" s="58" t="s">
        <v>93</v>
      </c>
      <c r="H276" s="38">
        <v>3436079</v>
      </c>
      <c r="I276" s="39">
        <v>0</v>
      </c>
      <c r="J276" s="40">
        <f>IF(IF(H276="",0,H276)=0,0,(IF(H276&gt;0,IF(I276&gt;H276,0,H276-I276),IF(I276&gt;H276,H276-I276,0))))</f>
        <v>3436079</v>
      </c>
    </row>
    <row r="277" spans="1:10" ht="33.75">
      <c r="A277" s="32" t="s">
        <v>227</v>
      </c>
      <c r="B277" s="33" t="s">
        <v>7</v>
      </c>
      <c r="C277" s="34" t="s">
        <v>66</v>
      </c>
      <c r="D277" s="55" t="s">
        <v>221</v>
      </c>
      <c r="E277" s="115" t="s">
        <v>228</v>
      </c>
      <c r="F277" s="121"/>
      <c r="G277" s="56" t="s">
        <v>66</v>
      </c>
      <c r="H277" s="26">
        <v>6334032.0300000003</v>
      </c>
      <c r="I277" s="30">
        <v>4056743.75</v>
      </c>
      <c r="J277" s="31">
        <v>2277288.2799999998</v>
      </c>
    </row>
    <row r="278" spans="1:10" ht="22.5">
      <c r="A278" s="32" t="s">
        <v>89</v>
      </c>
      <c r="B278" s="33" t="s">
        <v>7</v>
      </c>
      <c r="C278" s="34" t="s">
        <v>66</v>
      </c>
      <c r="D278" s="55" t="s">
        <v>221</v>
      </c>
      <c r="E278" s="115" t="s">
        <v>228</v>
      </c>
      <c r="F278" s="121"/>
      <c r="G278" s="56" t="s">
        <v>7</v>
      </c>
      <c r="H278" s="26">
        <v>6334032.0300000003</v>
      </c>
      <c r="I278" s="30">
        <v>4056743.75</v>
      </c>
      <c r="J278" s="31">
        <v>2277288.2799999998</v>
      </c>
    </row>
    <row r="279" spans="1:10" ht="33.75">
      <c r="A279" s="32" t="s">
        <v>90</v>
      </c>
      <c r="B279" s="33" t="s">
        <v>7</v>
      </c>
      <c r="C279" s="34" t="s">
        <v>66</v>
      </c>
      <c r="D279" s="55" t="s">
        <v>221</v>
      </c>
      <c r="E279" s="115" t="s">
        <v>228</v>
      </c>
      <c r="F279" s="121"/>
      <c r="G279" s="56" t="s">
        <v>91</v>
      </c>
      <c r="H279" s="26">
        <v>6334032.0300000003</v>
      </c>
      <c r="I279" s="30">
        <v>4056743.75</v>
      </c>
      <c r="J279" s="31">
        <v>2277288.2799999998</v>
      </c>
    </row>
    <row r="280" spans="1:10" s="1" customFormat="1">
      <c r="A280" s="35" t="s">
        <v>92</v>
      </c>
      <c r="B280" s="36" t="s">
        <v>7</v>
      </c>
      <c r="C280" s="37" t="s">
        <v>66</v>
      </c>
      <c r="D280" s="57" t="s">
        <v>221</v>
      </c>
      <c r="E280" s="118" t="s">
        <v>228</v>
      </c>
      <c r="F280" s="122"/>
      <c r="G280" s="58" t="s">
        <v>93</v>
      </c>
      <c r="H280" s="38">
        <v>6334032.0300000003</v>
      </c>
      <c r="I280" s="39">
        <v>4056743.75</v>
      </c>
      <c r="J280" s="40">
        <f>IF(IF(H280="",0,H280)=0,0,(IF(H280&gt;0,IF(I280&gt;H280,0,H280-I280),IF(I280&gt;H280,H280-I280,0))))</f>
        <v>2277288.2799999998</v>
      </c>
    </row>
    <row r="281" spans="1:10" ht="22.5">
      <c r="A281" s="32" t="s">
        <v>229</v>
      </c>
      <c r="B281" s="33" t="s">
        <v>7</v>
      </c>
      <c r="C281" s="34" t="s">
        <v>66</v>
      </c>
      <c r="D281" s="55" t="s">
        <v>221</v>
      </c>
      <c r="E281" s="115" t="s">
        <v>230</v>
      </c>
      <c r="F281" s="121"/>
      <c r="G281" s="56" t="s">
        <v>66</v>
      </c>
      <c r="H281" s="26">
        <v>2890201.92</v>
      </c>
      <c r="I281" s="30">
        <v>796107.09</v>
      </c>
      <c r="J281" s="31">
        <v>2094094.83</v>
      </c>
    </row>
    <row r="282" spans="1:10" ht="22.5">
      <c r="A282" s="32" t="s">
        <v>148</v>
      </c>
      <c r="B282" s="33" t="s">
        <v>7</v>
      </c>
      <c r="C282" s="34" t="s">
        <v>66</v>
      </c>
      <c r="D282" s="55" t="s">
        <v>221</v>
      </c>
      <c r="E282" s="115" t="s">
        <v>230</v>
      </c>
      <c r="F282" s="121"/>
      <c r="G282" s="56" t="s">
        <v>149</v>
      </c>
      <c r="H282" s="26">
        <v>2890201.92</v>
      </c>
      <c r="I282" s="30">
        <v>796107.09</v>
      </c>
      <c r="J282" s="31">
        <v>2094094.83</v>
      </c>
    </row>
    <row r="283" spans="1:10">
      <c r="A283" s="32" t="s">
        <v>150</v>
      </c>
      <c r="B283" s="33" t="s">
        <v>7</v>
      </c>
      <c r="C283" s="34" t="s">
        <v>66</v>
      </c>
      <c r="D283" s="55" t="s">
        <v>221</v>
      </c>
      <c r="E283" s="115" t="s">
        <v>230</v>
      </c>
      <c r="F283" s="121"/>
      <c r="G283" s="56" t="s">
        <v>151</v>
      </c>
      <c r="H283" s="26">
        <v>2890201.92</v>
      </c>
      <c r="I283" s="30">
        <v>796107.09</v>
      </c>
      <c r="J283" s="31">
        <v>2094094.83</v>
      </c>
    </row>
    <row r="284" spans="1:10" s="1" customFormat="1" ht="33.75">
      <c r="A284" s="35" t="s">
        <v>152</v>
      </c>
      <c r="B284" s="36" t="s">
        <v>7</v>
      </c>
      <c r="C284" s="37" t="s">
        <v>66</v>
      </c>
      <c r="D284" s="57" t="s">
        <v>221</v>
      </c>
      <c r="E284" s="118" t="s">
        <v>230</v>
      </c>
      <c r="F284" s="122"/>
      <c r="G284" s="58" t="s">
        <v>153</v>
      </c>
      <c r="H284" s="38">
        <v>2890201.92</v>
      </c>
      <c r="I284" s="39">
        <v>796107.09</v>
      </c>
      <c r="J284" s="40">
        <f>IF(IF(H284="",0,H284)=0,0,(IF(H284&gt;0,IF(I284&gt;H284,0,H284-I284),IF(I284&gt;H284,H284-I284,0))))</f>
        <v>2094094.83</v>
      </c>
    </row>
    <row r="285" spans="1:10">
      <c r="A285" s="32" t="s">
        <v>231</v>
      </c>
      <c r="B285" s="33" t="s">
        <v>7</v>
      </c>
      <c r="C285" s="34" t="s">
        <v>66</v>
      </c>
      <c r="D285" s="55" t="s">
        <v>221</v>
      </c>
      <c r="E285" s="115" t="s">
        <v>232</v>
      </c>
      <c r="F285" s="121"/>
      <c r="G285" s="56" t="s">
        <v>66</v>
      </c>
      <c r="H285" s="26">
        <v>2367514</v>
      </c>
      <c r="I285" s="30">
        <v>716905.4</v>
      </c>
      <c r="J285" s="31">
        <v>1650608.6</v>
      </c>
    </row>
    <row r="286" spans="1:10" ht="22.5">
      <c r="A286" s="32" t="s">
        <v>89</v>
      </c>
      <c r="B286" s="33" t="s">
        <v>7</v>
      </c>
      <c r="C286" s="34" t="s">
        <v>66</v>
      </c>
      <c r="D286" s="55" t="s">
        <v>221</v>
      </c>
      <c r="E286" s="115" t="s">
        <v>232</v>
      </c>
      <c r="F286" s="121"/>
      <c r="G286" s="56" t="s">
        <v>7</v>
      </c>
      <c r="H286" s="26">
        <v>2367514</v>
      </c>
      <c r="I286" s="30">
        <v>716905.4</v>
      </c>
      <c r="J286" s="31">
        <v>1650608.6</v>
      </c>
    </row>
    <row r="287" spans="1:10" ht="33.75">
      <c r="A287" s="32" t="s">
        <v>90</v>
      </c>
      <c r="B287" s="33" t="s">
        <v>7</v>
      </c>
      <c r="C287" s="34" t="s">
        <v>66</v>
      </c>
      <c r="D287" s="55" t="s">
        <v>221</v>
      </c>
      <c r="E287" s="115" t="s">
        <v>232</v>
      </c>
      <c r="F287" s="121"/>
      <c r="G287" s="56" t="s">
        <v>91</v>
      </c>
      <c r="H287" s="26">
        <v>2367514</v>
      </c>
      <c r="I287" s="30">
        <v>716905.4</v>
      </c>
      <c r="J287" s="31">
        <v>1650608.6</v>
      </c>
    </row>
    <row r="288" spans="1:10" s="1" customFormat="1">
      <c r="A288" s="35" t="s">
        <v>92</v>
      </c>
      <c r="B288" s="36" t="s">
        <v>7</v>
      </c>
      <c r="C288" s="37" t="s">
        <v>66</v>
      </c>
      <c r="D288" s="57" t="s">
        <v>221</v>
      </c>
      <c r="E288" s="118" t="s">
        <v>232</v>
      </c>
      <c r="F288" s="122"/>
      <c r="G288" s="58" t="s">
        <v>93</v>
      </c>
      <c r="H288" s="38">
        <v>2367514</v>
      </c>
      <c r="I288" s="39">
        <v>716905.4</v>
      </c>
      <c r="J288" s="40">
        <f>IF(IF(H288="",0,H288)=0,0,(IF(H288&gt;0,IF(I288&gt;H288,0,H288-I288),IF(I288&gt;H288,H288-I288,0))))</f>
        <v>1650608.6</v>
      </c>
    </row>
    <row r="289" spans="1:10">
      <c r="A289" s="32" t="s">
        <v>233</v>
      </c>
      <c r="B289" s="33" t="s">
        <v>7</v>
      </c>
      <c r="C289" s="34" t="s">
        <v>66</v>
      </c>
      <c r="D289" s="55" t="s">
        <v>221</v>
      </c>
      <c r="E289" s="115" t="s">
        <v>234</v>
      </c>
      <c r="F289" s="121"/>
      <c r="G289" s="56" t="s">
        <v>66</v>
      </c>
      <c r="H289" s="26">
        <v>284136.19</v>
      </c>
      <c r="I289" s="30">
        <v>157098.4</v>
      </c>
      <c r="J289" s="31">
        <v>127037.79</v>
      </c>
    </row>
    <row r="290" spans="1:10" ht="22.5">
      <c r="A290" s="32" t="s">
        <v>89</v>
      </c>
      <c r="B290" s="33" t="s">
        <v>7</v>
      </c>
      <c r="C290" s="34" t="s">
        <v>66</v>
      </c>
      <c r="D290" s="55" t="s">
        <v>221</v>
      </c>
      <c r="E290" s="115" t="s">
        <v>234</v>
      </c>
      <c r="F290" s="121"/>
      <c r="G290" s="56" t="s">
        <v>7</v>
      </c>
      <c r="H290" s="26">
        <v>284136.19</v>
      </c>
      <c r="I290" s="30">
        <v>157098.4</v>
      </c>
      <c r="J290" s="31">
        <v>127037.79</v>
      </c>
    </row>
    <row r="291" spans="1:10" ht="33.75">
      <c r="A291" s="32" t="s">
        <v>90</v>
      </c>
      <c r="B291" s="33" t="s">
        <v>7</v>
      </c>
      <c r="C291" s="34" t="s">
        <v>66</v>
      </c>
      <c r="D291" s="55" t="s">
        <v>221</v>
      </c>
      <c r="E291" s="115" t="s">
        <v>234</v>
      </c>
      <c r="F291" s="121"/>
      <c r="G291" s="56" t="s">
        <v>91</v>
      </c>
      <c r="H291" s="26">
        <v>284136.19</v>
      </c>
      <c r="I291" s="30">
        <v>157098.4</v>
      </c>
      <c r="J291" s="31">
        <v>127037.79</v>
      </c>
    </row>
    <row r="292" spans="1:10" s="1" customFormat="1">
      <c r="A292" s="35" t="s">
        <v>92</v>
      </c>
      <c r="B292" s="36" t="s">
        <v>7</v>
      </c>
      <c r="C292" s="37" t="s">
        <v>66</v>
      </c>
      <c r="D292" s="57" t="s">
        <v>221</v>
      </c>
      <c r="E292" s="118" t="s">
        <v>234</v>
      </c>
      <c r="F292" s="122"/>
      <c r="G292" s="58" t="s">
        <v>93</v>
      </c>
      <c r="H292" s="38">
        <v>284136.19</v>
      </c>
      <c r="I292" s="39">
        <v>157098.4</v>
      </c>
      <c r="J292" s="40">
        <f>IF(IF(H292="",0,H292)=0,0,(IF(H292&gt;0,IF(I292&gt;H292,0,H292-I292),IF(I292&gt;H292,H292-I292,0))))</f>
        <v>127037.79</v>
      </c>
    </row>
    <row r="293" spans="1:10">
      <c r="A293" s="32" t="s">
        <v>235</v>
      </c>
      <c r="B293" s="33" t="s">
        <v>7</v>
      </c>
      <c r="C293" s="34" t="s">
        <v>66</v>
      </c>
      <c r="D293" s="55" t="s">
        <v>221</v>
      </c>
      <c r="E293" s="115" t="s">
        <v>236</v>
      </c>
      <c r="F293" s="121"/>
      <c r="G293" s="56" t="s">
        <v>66</v>
      </c>
      <c r="H293" s="26">
        <v>4720570.96</v>
      </c>
      <c r="I293" s="30">
        <v>3209179.9</v>
      </c>
      <c r="J293" s="31">
        <v>1511391.06</v>
      </c>
    </row>
    <row r="294" spans="1:10" ht="22.5">
      <c r="A294" s="32" t="s">
        <v>89</v>
      </c>
      <c r="B294" s="33" t="s">
        <v>7</v>
      </c>
      <c r="C294" s="34" t="s">
        <v>66</v>
      </c>
      <c r="D294" s="55" t="s">
        <v>221</v>
      </c>
      <c r="E294" s="115" t="s">
        <v>236</v>
      </c>
      <c r="F294" s="121"/>
      <c r="G294" s="56" t="s">
        <v>7</v>
      </c>
      <c r="H294" s="26">
        <v>4720570.96</v>
      </c>
      <c r="I294" s="30">
        <v>3209179.9</v>
      </c>
      <c r="J294" s="31">
        <v>1511391.06</v>
      </c>
    </row>
    <row r="295" spans="1:10" ht="33.75">
      <c r="A295" s="32" t="s">
        <v>90</v>
      </c>
      <c r="B295" s="33" t="s">
        <v>7</v>
      </c>
      <c r="C295" s="34" t="s">
        <v>66</v>
      </c>
      <c r="D295" s="55" t="s">
        <v>221</v>
      </c>
      <c r="E295" s="115" t="s">
        <v>236</v>
      </c>
      <c r="F295" s="121"/>
      <c r="G295" s="56" t="s">
        <v>91</v>
      </c>
      <c r="H295" s="26">
        <v>4720570.96</v>
      </c>
      <c r="I295" s="30">
        <v>3209179.9</v>
      </c>
      <c r="J295" s="31">
        <v>1511391.06</v>
      </c>
    </row>
    <row r="296" spans="1:10" s="1" customFormat="1">
      <c r="A296" s="35" t="s">
        <v>92</v>
      </c>
      <c r="B296" s="36" t="s">
        <v>7</v>
      </c>
      <c r="C296" s="37" t="s">
        <v>66</v>
      </c>
      <c r="D296" s="57" t="s">
        <v>221</v>
      </c>
      <c r="E296" s="118" t="s">
        <v>236</v>
      </c>
      <c r="F296" s="122"/>
      <c r="G296" s="58" t="s">
        <v>93</v>
      </c>
      <c r="H296" s="38">
        <v>4720570.96</v>
      </c>
      <c r="I296" s="39">
        <v>3209179.9</v>
      </c>
      <c r="J296" s="40">
        <f>IF(IF(H296="",0,H296)=0,0,(IF(H296&gt;0,IF(I296&gt;H296,0,H296-I296),IF(I296&gt;H296,H296-I296,0))))</f>
        <v>1511391.06</v>
      </c>
    </row>
    <row r="297" spans="1:10" ht="33.75">
      <c r="A297" s="32" t="s">
        <v>237</v>
      </c>
      <c r="B297" s="33" t="s">
        <v>7</v>
      </c>
      <c r="C297" s="34" t="s">
        <v>66</v>
      </c>
      <c r="D297" s="55" t="s">
        <v>221</v>
      </c>
      <c r="E297" s="115" t="s">
        <v>238</v>
      </c>
      <c r="F297" s="121"/>
      <c r="G297" s="56" t="s">
        <v>66</v>
      </c>
      <c r="H297" s="26">
        <v>599938</v>
      </c>
      <c r="I297" s="30">
        <v>0</v>
      </c>
      <c r="J297" s="31">
        <v>599938</v>
      </c>
    </row>
    <row r="298" spans="1:10" ht="22.5">
      <c r="A298" s="32" t="s">
        <v>89</v>
      </c>
      <c r="B298" s="33" t="s">
        <v>7</v>
      </c>
      <c r="C298" s="34" t="s">
        <v>66</v>
      </c>
      <c r="D298" s="55" t="s">
        <v>221</v>
      </c>
      <c r="E298" s="115" t="s">
        <v>238</v>
      </c>
      <c r="F298" s="121"/>
      <c r="G298" s="56" t="s">
        <v>7</v>
      </c>
      <c r="H298" s="26">
        <v>599938</v>
      </c>
      <c r="I298" s="30">
        <v>0</v>
      </c>
      <c r="J298" s="31">
        <v>599938</v>
      </c>
    </row>
    <row r="299" spans="1:10" ht="33.75">
      <c r="A299" s="32" t="s">
        <v>90</v>
      </c>
      <c r="B299" s="33" t="s">
        <v>7</v>
      </c>
      <c r="C299" s="34" t="s">
        <v>66</v>
      </c>
      <c r="D299" s="55" t="s">
        <v>221</v>
      </c>
      <c r="E299" s="115" t="s">
        <v>238</v>
      </c>
      <c r="F299" s="121"/>
      <c r="G299" s="56" t="s">
        <v>91</v>
      </c>
      <c r="H299" s="26">
        <v>599938</v>
      </c>
      <c r="I299" s="30">
        <v>0</v>
      </c>
      <c r="J299" s="31">
        <v>599938</v>
      </c>
    </row>
    <row r="300" spans="1:10" s="1" customFormat="1">
      <c r="A300" s="35" t="s">
        <v>92</v>
      </c>
      <c r="B300" s="36" t="s">
        <v>7</v>
      </c>
      <c r="C300" s="37" t="s">
        <v>66</v>
      </c>
      <c r="D300" s="57" t="s">
        <v>221</v>
      </c>
      <c r="E300" s="118" t="s">
        <v>238</v>
      </c>
      <c r="F300" s="122"/>
      <c r="G300" s="58" t="s">
        <v>93</v>
      </c>
      <c r="H300" s="38">
        <v>599938</v>
      </c>
      <c r="I300" s="39">
        <v>0</v>
      </c>
      <c r="J300" s="40">
        <f>IF(IF(H300="",0,H300)=0,0,(IF(H300&gt;0,IF(I300&gt;H300,0,H300-I300),IF(I300&gt;H300,H300-I300,0))))</f>
        <v>599938</v>
      </c>
    </row>
    <row r="301" spans="1:10">
      <c r="A301" s="32" t="s">
        <v>239</v>
      </c>
      <c r="B301" s="33" t="s">
        <v>7</v>
      </c>
      <c r="C301" s="34" t="s">
        <v>66</v>
      </c>
      <c r="D301" s="55" t="s">
        <v>221</v>
      </c>
      <c r="E301" s="115" t="s">
        <v>240</v>
      </c>
      <c r="F301" s="121"/>
      <c r="G301" s="56" t="s">
        <v>66</v>
      </c>
      <c r="H301" s="26">
        <v>661982</v>
      </c>
      <c r="I301" s="30">
        <v>132310</v>
      </c>
      <c r="J301" s="31">
        <v>529672</v>
      </c>
    </row>
    <row r="302" spans="1:10" ht="22.5">
      <c r="A302" s="32" t="s">
        <v>89</v>
      </c>
      <c r="B302" s="33" t="s">
        <v>7</v>
      </c>
      <c r="C302" s="34" t="s">
        <v>66</v>
      </c>
      <c r="D302" s="55" t="s">
        <v>221</v>
      </c>
      <c r="E302" s="115" t="s">
        <v>240</v>
      </c>
      <c r="F302" s="121"/>
      <c r="G302" s="56" t="s">
        <v>7</v>
      </c>
      <c r="H302" s="26">
        <v>661982</v>
      </c>
      <c r="I302" s="30">
        <v>132310</v>
      </c>
      <c r="J302" s="31">
        <v>529672</v>
      </c>
    </row>
    <row r="303" spans="1:10" ht="33.75">
      <c r="A303" s="32" t="s">
        <v>90</v>
      </c>
      <c r="B303" s="33" t="s">
        <v>7</v>
      </c>
      <c r="C303" s="34" t="s">
        <v>66</v>
      </c>
      <c r="D303" s="55" t="s">
        <v>221</v>
      </c>
      <c r="E303" s="115" t="s">
        <v>240</v>
      </c>
      <c r="F303" s="121"/>
      <c r="G303" s="56" t="s">
        <v>91</v>
      </c>
      <c r="H303" s="26">
        <v>661982</v>
      </c>
      <c r="I303" s="30">
        <v>132310</v>
      </c>
      <c r="J303" s="31">
        <v>529672</v>
      </c>
    </row>
    <row r="304" spans="1:10" s="1" customFormat="1">
      <c r="A304" s="35" t="s">
        <v>92</v>
      </c>
      <c r="B304" s="36" t="s">
        <v>7</v>
      </c>
      <c r="C304" s="37" t="s">
        <v>66</v>
      </c>
      <c r="D304" s="57" t="s">
        <v>221</v>
      </c>
      <c r="E304" s="118" t="s">
        <v>240</v>
      </c>
      <c r="F304" s="122"/>
      <c r="G304" s="58" t="s">
        <v>93</v>
      </c>
      <c r="H304" s="38">
        <v>661982</v>
      </c>
      <c r="I304" s="39">
        <v>132310</v>
      </c>
      <c r="J304" s="40">
        <f>IF(IF(H304="",0,H304)=0,0,(IF(H304&gt;0,IF(I304&gt;H304,0,H304-I304),IF(I304&gt;H304,H304-I304,0))))</f>
        <v>529672</v>
      </c>
    </row>
    <row r="305" spans="1:10" ht="22.5">
      <c r="A305" s="32" t="s">
        <v>241</v>
      </c>
      <c r="B305" s="33" t="s">
        <v>7</v>
      </c>
      <c r="C305" s="34" t="s">
        <v>66</v>
      </c>
      <c r="D305" s="55" t="s">
        <v>221</v>
      </c>
      <c r="E305" s="115" t="s">
        <v>242</v>
      </c>
      <c r="F305" s="121"/>
      <c r="G305" s="56" t="s">
        <v>66</v>
      </c>
      <c r="H305" s="26">
        <v>232582.9</v>
      </c>
      <c r="I305" s="30">
        <v>232582.9</v>
      </c>
      <c r="J305" s="31">
        <v>0</v>
      </c>
    </row>
    <row r="306" spans="1:10" ht="22.5">
      <c r="A306" s="32" t="s">
        <v>89</v>
      </c>
      <c r="B306" s="33" t="s">
        <v>7</v>
      </c>
      <c r="C306" s="34" t="s">
        <v>66</v>
      </c>
      <c r="D306" s="55" t="s">
        <v>221</v>
      </c>
      <c r="E306" s="115" t="s">
        <v>242</v>
      </c>
      <c r="F306" s="121"/>
      <c r="G306" s="56" t="s">
        <v>7</v>
      </c>
      <c r="H306" s="26">
        <v>232582.9</v>
      </c>
      <c r="I306" s="30">
        <v>232582.9</v>
      </c>
      <c r="J306" s="31">
        <v>0</v>
      </c>
    </row>
    <row r="307" spans="1:10" ht="33.75">
      <c r="A307" s="32" t="s">
        <v>90</v>
      </c>
      <c r="B307" s="33" t="s">
        <v>7</v>
      </c>
      <c r="C307" s="34" t="s">
        <v>66</v>
      </c>
      <c r="D307" s="55" t="s">
        <v>221</v>
      </c>
      <c r="E307" s="115" t="s">
        <v>242</v>
      </c>
      <c r="F307" s="121"/>
      <c r="G307" s="56" t="s">
        <v>91</v>
      </c>
      <c r="H307" s="26">
        <v>232582.9</v>
      </c>
      <c r="I307" s="30">
        <v>232582.9</v>
      </c>
      <c r="J307" s="31">
        <v>0</v>
      </c>
    </row>
    <row r="308" spans="1:10" s="1" customFormat="1">
      <c r="A308" s="35" t="s">
        <v>92</v>
      </c>
      <c r="B308" s="36" t="s">
        <v>7</v>
      </c>
      <c r="C308" s="37" t="s">
        <v>66</v>
      </c>
      <c r="D308" s="57" t="s">
        <v>221</v>
      </c>
      <c r="E308" s="118" t="s">
        <v>242</v>
      </c>
      <c r="F308" s="122"/>
      <c r="G308" s="58" t="s">
        <v>93</v>
      </c>
      <c r="H308" s="38">
        <v>232582.9</v>
      </c>
      <c r="I308" s="39">
        <v>232582.9</v>
      </c>
      <c r="J308" s="40">
        <f>IF(IF(H308="",0,H308)=0,0,(IF(H308&gt;0,IF(I308&gt;H308,0,H308-I308),IF(I308&gt;H308,H308-I308,0))))</f>
        <v>0</v>
      </c>
    </row>
    <row r="309" spans="1:10" ht="33.75">
      <c r="A309" s="32" t="s">
        <v>243</v>
      </c>
      <c r="B309" s="33" t="s">
        <v>7</v>
      </c>
      <c r="C309" s="34" t="s">
        <v>66</v>
      </c>
      <c r="D309" s="55" t="s">
        <v>221</v>
      </c>
      <c r="E309" s="115" t="s">
        <v>244</v>
      </c>
      <c r="F309" s="121"/>
      <c r="G309" s="56" t="s">
        <v>66</v>
      </c>
      <c r="H309" s="26">
        <v>85000</v>
      </c>
      <c r="I309" s="30">
        <v>0</v>
      </c>
      <c r="J309" s="31">
        <v>85000</v>
      </c>
    </row>
    <row r="310" spans="1:10" ht="22.5">
      <c r="A310" s="32" t="s">
        <v>89</v>
      </c>
      <c r="B310" s="33" t="s">
        <v>7</v>
      </c>
      <c r="C310" s="34" t="s">
        <v>66</v>
      </c>
      <c r="D310" s="55" t="s">
        <v>221</v>
      </c>
      <c r="E310" s="115" t="s">
        <v>244</v>
      </c>
      <c r="F310" s="121"/>
      <c r="G310" s="56" t="s">
        <v>7</v>
      </c>
      <c r="H310" s="26">
        <v>85000</v>
      </c>
      <c r="I310" s="30">
        <v>0</v>
      </c>
      <c r="J310" s="31">
        <v>85000</v>
      </c>
    </row>
    <row r="311" spans="1:10" ht="33.75">
      <c r="A311" s="32" t="s">
        <v>90</v>
      </c>
      <c r="B311" s="33" t="s">
        <v>7</v>
      </c>
      <c r="C311" s="34" t="s">
        <v>66</v>
      </c>
      <c r="D311" s="55" t="s">
        <v>221</v>
      </c>
      <c r="E311" s="115" t="s">
        <v>244</v>
      </c>
      <c r="F311" s="121"/>
      <c r="G311" s="56" t="s">
        <v>91</v>
      </c>
      <c r="H311" s="26">
        <v>85000</v>
      </c>
      <c r="I311" s="30">
        <v>0</v>
      </c>
      <c r="J311" s="31">
        <v>85000</v>
      </c>
    </row>
    <row r="312" spans="1:10" s="1" customFormat="1">
      <c r="A312" s="35" t="s">
        <v>92</v>
      </c>
      <c r="B312" s="36" t="s">
        <v>7</v>
      </c>
      <c r="C312" s="37" t="s">
        <v>66</v>
      </c>
      <c r="D312" s="57" t="s">
        <v>221</v>
      </c>
      <c r="E312" s="118" t="s">
        <v>244</v>
      </c>
      <c r="F312" s="122"/>
      <c r="G312" s="58" t="s">
        <v>93</v>
      </c>
      <c r="H312" s="38">
        <v>85000</v>
      </c>
      <c r="I312" s="39">
        <v>0</v>
      </c>
      <c r="J312" s="40">
        <f>IF(IF(H312="",0,H312)=0,0,(IF(H312&gt;0,IF(I312&gt;H312,0,H312-I312),IF(I312&gt;H312,H312-I312,0))))</f>
        <v>85000</v>
      </c>
    </row>
    <row r="313" spans="1:10">
      <c r="A313" s="32" t="s">
        <v>245</v>
      </c>
      <c r="B313" s="33" t="s">
        <v>7</v>
      </c>
      <c r="C313" s="34" t="s">
        <v>66</v>
      </c>
      <c r="D313" s="55" t="s">
        <v>221</v>
      </c>
      <c r="E313" s="115" t="s">
        <v>246</v>
      </c>
      <c r="F313" s="121"/>
      <c r="G313" s="56" t="s">
        <v>66</v>
      </c>
      <c r="H313" s="26">
        <v>2000</v>
      </c>
      <c r="I313" s="30">
        <v>0</v>
      </c>
      <c r="J313" s="31">
        <v>2000</v>
      </c>
    </row>
    <row r="314" spans="1:10" ht="22.5">
      <c r="A314" s="32" t="s">
        <v>89</v>
      </c>
      <c r="B314" s="33" t="s">
        <v>7</v>
      </c>
      <c r="C314" s="34" t="s">
        <v>66</v>
      </c>
      <c r="D314" s="55" t="s">
        <v>221</v>
      </c>
      <c r="E314" s="115" t="s">
        <v>246</v>
      </c>
      <c r="F314" s="121"/>
      <c r="G314" s="56" t="s">
        <v>7</v>
      </c>
      <c r="H314" s="26">
        <v>2000</v>
      </c>
      <c r="I314" s="30">
        <v>0</v>
      </c>
      <c r="J314" s="31">
        <v>2000</v>
      </c>
    </row>
    <row r="315" spans="1:10" ht="33.75">
      <c r="A315" s="32" t="s">
        <v>90</v>
      </c>
      <c r="B315" s="33" t="s">
        <v>7</v>
      </c>
      <c r="C315" s="34" t="s">
        <v>66</v>
      </c>
      <c r="D315" s="55" t="s">
        <v>221</v>
      </c>
      <c r="E315" s="115" t="s">
        <v>246</v>
      </c>
      <c r="F315" s="121"/>
      <c r="G315" s="56" t="s">
        <v>91</v>
      </c>
      <c r="H315" s="26">
        <v>2000</v>
      </c>
      <c r="I315" s="30">
        <v>0</v>
      </c>
      <c r="J315" s="31">
        <v>2000</v>
      </c>
    </row>
    <row r="316" spans="1:10" s="1" customFormat="1">
      <c r="A316" s="35" t="s">
        <v>92</v>
      </c>
      <c r="B316" s="36" t="s">
        <v>7</v>
      </c>
      <c r="C316" s="37" t="s">
        <v>66</v>
      </c>
      <c r="D316" s="57" t="s">
        <v>221</v>
      </c>
      <c r="E316" s="118" t="s">
        <v>246</v>
      </c>
      <c r="F316" s="122"/>
      <c r="G316" s="58" t="s">
        <v>93</v>
      </c>
      <c r="H316" s="38">
        <v>2000</v>
      </c>
      <c r="I316" s="39">
        <v>0</v>
      </c>
      <c r="J316" s="40">
        <f>IF(IF(H316="",0,H316)=0,0,(IF(H316&gt;0,IF(I316&gt;H316,0,H316-I316),IF(I316&gt;H316,H316-I316,0))))</f>
        <v>2000</v>
      </c>
    </row>
    <row r="317" spans="1:10" ht="22.5">
      <c r="A317" s="32" t="s">
        <v>247</v>
      </c>
      <c r="B317" s="33" t="s">
        <v>7</v>
      </c>
      <c r="C317" s="34" t="s">
        <v>66</v>
      </c>
      <c r="D317" s="55" t="s">
        <v>221</v>
      </c>
      <c r="E317" s="115" t="s">
        <v>248</v>
      </c>
      <c r="F317" s="121"/>
      <c r="G317" s="56" t="s">
        <v>66</v>
      </c>
      <c r="H317" s="26">
        <v>700000</v>
      </c>
      <c r="I317" s="30">
        <v>0</v>
      </c>
      <c r="J317" s="31">
        <v>700000</v>
      </c>
    </row>
    <row r="318" spans="1:10" ht="22.5">
      <c r="A318" s="32" t="s">
        <v>89</v>
      </c>
      <c r="B318" s="33" t="s">
        <v>7</v>
      </c>
      <c r="C318" s="34" t="s">
        <v>66</v>
      </c>
      <c r="D318" s="55" t="s">
        <v>221</v>
      </c>
      <c r="E318" s="115" t="s">
        <v>248</v>
      </c>
      <c r="F318" s="121"/>
      <c r="G318" s="56" t="s">
        <v>7</v>
      </c>
      <c r="H318" s="26">
        <v>700000</v>
      </c>
      <c r="I318" s="30">
        <v>0</v>
      </c>
      <c r="J318" s="31">
        <v>700000</v>
      </c>
    </row>
    <row r="319" spans="1:10" ht="33.75">
      <c r="A319" s="32" t="s">
        <v>90</v>
      </c>
      <c r="B319" s="33" t="s">
        <v>7</v>
      </c>
      <c r="C319" s="34" t="s">
        <v>66</v>
      </c>
      <c r="D319" s="55" t="s">
        <v>221</v>
      </c>
      <c r="E319" s="115" t="s">
        <v>248</v>
      </c>
      <c r="F319" s="121"/>
      <c r="G319" s="56" t="s">
        <v>91</v>
      </c>
      <c r="H319" s="26">
        <v>700000</v>
      </c>
      <c r="I319" s="30">
        <v>0</v>
      </c>
      <c r="J319" s="31">
        <v>700000</v>
      </c>
    </row>
    <row r="320" spans="1:10" s="1" customFormat="1">
      <c r="A320" s="35" t="s">
        <v>92</v>
      </c>
      <c r="B320" s="36" t="s">
        <v>7</v>
      </c>
      <c r="C320" s="37" t="s">
        <v>66</v>
      </c>
      <c r="D320" s="57" t="s">
        <v>221</v>
      </c>
      <c r="E320" s="118" t="s">
        <v>248</v>
      </c>
      <c r="F320" s="122"/>
      <c r="G320" s="58" t="s">
        <v>93</v>
      </c>
      <c r="H320" s="38">
        <v>700000</v>
      </c>
      <c r="I320" s="39">
        <v>0</v>
      </c>
      <c r="J320" s="40">
        <f>IF(IF(H320="",0,H320)=0,0,(IF(H320&gt;0,IF(I320&gt;H320,0,H320-I320),IF(I320&gt;H320,H320-I320,0))))</f>
        <v>700000</v>
      </c>
    </row>
    <row r="321" spans="1:10" ht="45">
      <c r="A321" s="32" t="s">
        <v>249</v>
      </c>
      <c r="B321" s="33" t="s">
        <v>7</v>
      </c>
      <c r="C321" s="34" t="s">
        <v>66</v>
      </c>
      <c r="D321" s="55" t="s">
        <v>221</v>
      </c>
      <c r="E321" s="115" t="s">
        <v>250</v>
      </c>
      <c r="F321" s="121"/>
      <c r="G321" s="56" t="s">
        <v>66</v>
      </c>
      <c r="H321" s="26">
        <v>210000</v>
      </c>
      <c r="I321" s="30">
        <v>0</v>
      </c>
      <c r="J321" s="31">
        <v>210000</v>
      </c>
    </row>
    <row r="322" spans="1:10" ht="22.5">
      <c r="A322" s="32" t="s">
        <v>89</v>
      </c>
      <c r="B322" s="33" t="s">
        <v>7</v>
      </c>
      <c r="C322" s="34" t="s">
        <v>66</v>
      </c>
      <c r="D322" s="55" t="s">
        <v>221</v>
      </c>
      <c r="E322" s="115" t="s">
        <v>250</v>
      </c>
      <c r="F322" s="121"/>
      <c r="G322" s="56" t="s">
        <v>7</v>
      </c>
      <c r="H322" s="26">
        <v>210000</v>
      </c>
      <c r="I322" s="30">
        <v>0</v>
      </c>
      <c r="J322" s="31">
        <v>210000</v>
      </c>
    </row>
    <row r="323" spans="1:10" ht="33.75">
      <c r="A323" s="32" t="s">
        <v>90</v>
      </c>
      <c r="B323" s="33" t="s">
        <v>7</v>
      </c>
      <c r="C323" s="34" t="s">
        <v>66</v>
      </c>
      <c r="D323" s="55" t="s">
        <v>221</v>
      </c>
      <c r="E323" s="115" t="s">
        <v>250</v>
      </c>
      <c r="F323" s="121"/>
      <c r="G323" s="56" t="s">
        <v>91</v>
      </c>
      <c r="H323" s="26">
        <v>210000</v>
      </c>
      <c r="I323" s="30">
        <v>0</v>
      </c>
      <c r="J323" s="31">
        <v>210000</v>
      </c>
    </row>
    <row r="324" spans="1:10" s="1" customFormat="1">
      <c r="A324" s="35" t="s">
        <v>92</v>
      </c>
      <c r="B324" s="36" t="s">
        <v>7</v>
      </c>
      <c r="C324" s="37" t="s">
        <v>66</v>
      </c>
      <c r="D324" s="57" t="s">
        <v>221</v>
      </c>
      <c r="E324" s="118" t="s">
        <v>250</v>
      </c>
      <c r="F324" s="122"/>
      <c r="G324" s="58" t="s">
        <v>93</v>
      </c>
      <c r="H324" s="38">
        <v>210000</v>
      </c>
      <c r="I324" s="39">
        <v>0</v>
      </c>
      <c r="J324" s="40">
        <f>IF(IF(H324="",0,H324)=0,0,(IF(H324&gt;0,IF(I324&gt;H324,0,H324-I324),IF(I324&gt;H324,H324-I324,0))))</f>
        <v>210000</v>
      </c>
    </row>
    <row r="325" spans="1:10" ht="22.5">
      <c r="A325" s="32" t="s">
        <v>251</v>
      </c>
      <c r="B325" s="33" t="s">
        <v>7</v>
      </c>
      <c r="C325" s="34" t="s">
        <v>66</v>
      </c>
      <c r="D325" s="55" t="s">
        <v>252</v>
      </c>
      <c r="E325" s="115" t="s">
        <v>83</v>
      </c>
      <c r="F325" s="121"/>
      <c r="G325" s="56" t="s">
        <v>66</v>
      </c>
      <c r="H325" s="26">
        <v>292950</v>
      </c>
      <c r="I325" s="30">
        <v>219712.5</v>
      </c>
      <c r="J325" s="31">
        <v>73237.5</v>
      </c>
    </row>
    <row r="326" spans="1:10" ht="67.5">
      <c r="A326" s="32" t="s">
        <v>253</v>
      </c>
      <c r="B326" s="33" t="s">
        <v>7</v>
      </c>
      <c r="C326" s="34" t="s">
        <v>66</v>
      </c>
      <c r="D326" s="55" t="s">
        <v>252</v>
      </c>
      <c r="E326" s="115" t="s">
        <v>254</v>
      </c>
      <c r="F326" s="121"/>
      <c r="G326" s="56" t="s">
        <v>66</v>
      </c>
      <c r="H326" s="26">
        <v>225000</v>
      </c>
      <c r="I326" s="30">
        <v>168750</v>
      </c>
      <c r="J326" s="31">
        <v>56250</v>
      </c>
    </row>
    <row r="327" spans="1:10" ht="33.75">
      <c r="A327" s="32" t="s">
        <v>255</v>
      </c>
      <c r="B327" s="33" t="s">
        <v>7</v>
      </c>
      <c r="C327" s="34" t="s">
        <v>66</v>
      </c>
      <c r="D327" s="55" t="s">
        <v>252</v>
      </c>
      <c r="E327" s="115" t="s">
        <v>254</v>
      </c>
      <c r="F327" s="121"/>
      <c r="G327" s="56" t="s">
        <v>256</v>
      </c>
      <c r="H327" s="26">
        <v>225000</v>
      </c>
      <c r="I327" s="30">
        <v>168750</v>
      </c>
      <c r="J327" s="31">
        <v>56250</v>
      </c>
    </row>
    <row r="328" spans="1:10">
      <c r="A328" s="32" t="s">
        <v>257</v>
      </c>
      <c r="B328" s="33" t="s">
        <v>7</v>
      </c>
      <c r="C328" s="34" t="s">
        <v>66</v>
      </c>
      <c r="D328" s="55" t="s">
        <v>252</v>
      </c>
      <c r="E328" s="115" t="s">
        <v>254</v>
      </c>
      <c r="F328" s="121"/>
      <c r="G328" s="56" t="s">
        <v>13</v>
      </c>
      <c r="H328" s="26">
        <v>225000</v>
      </c>
      <c r="I328" s="30">
        <v>168750</v>
      </c>
      <c r="J328" s="31">
        <v>56250</v>
      </c>
    </row>
    <row r="329" spans="1:10" s="1" customFormat="1" ht="56.25">
      <c r="A329" s="35" t="s">
        <v>258</v>
      </c>
      <c r="B329" s="36" t="s">
        <v>7</v>
      </c>
      <c r="C329" s="37" t="s">
        <v>66</v>
      </c>
      <c r="D329" s="57" t="s">
        <v>252</v>
      </c>
      <c r="E329" s="118" t="s">
        <v>254</v>
      </c>
      <c r="F329" s="122"/>
      <c r="G329" s="58" t="s">
        <v>259</v>
      </c>
      <c r="H329" s="38">
        <v>225000</v>
      </c>
      <c r="I329" s="39">
        <v>168750</v>
      </c>
      <c r="J329" s="40">
        <f>IF(IF(H329="",0,H329)=0,0,(IF(H329&gt;0,IF(I329&gt;H329,0,H329-I329),IF(I329&gt;H329,H329-I329,0))))</f>
        <v>56250</v>
      </c>
    </row>
    <row r="330" spans="1:10" ht="67.5">
      <c r="A330" s="32" t="s">
        <v>260</v>
      </c>
      <c r="B330" s="33" t="s">
        <v>7</v>
      </c>
      <c r="C330" s="34" t="s">
        <v>66</v>
      </c>
      <c r="D330" s="55" t="s">
        <v>252</v>
      </c>
      <c r="E330" s="115" t="s">
        <v>261</v>
      </c>
      <c r="F330" s="121"/>
      <c r="G330" s="56" t="s">
        <v>66</v>
      </c>
      <c r="H330" s="26">
        <v>67950</v>
      </c>
      <c r="I330" s="30">
        <v>50962.5</v>
      </c>
      <c r="J330" s="31">
        <v>16987.5</v>
      </c>
    </row>
    <row r="331" spans="1:10" ht="33.75">
      <c r="A331" s="32" t="s">
        <v>255</v>
      </c>
      <c r="B331" s="33" t="s">
        <v>7</v>
      </c>
      <c r="C331" s="34" t="s">
        <v>66</v>
      </c>
      <c r="D331" s="55" t="s">
        <v>252</v>
      </c>
      <c r="E331" s="115" t="s">
        <v>261</v>
      </c>
      <c r="F331" s="121"/>
      <c r="G331" s="56" t="s">
        <v>256</v>
      </c>
      <c r="H331" s="26">
        <v>67950</v>
      </c>
      <c r="I331" s="30">
        <v>50962.5</v>
      </c>
      <c r="J331" s="31">
        <v>16987.5</v>
      </c>
    </row>
    <row r="332" spans="1:10">
      <c r="A332" s="32" t="s">
        <v>257</v>
      </c>
      <c r="B332" s="33" t="s">
        <v>7</v>
      </c>
      <c r="C332" s="34" t="s">
        <v>66</v>
      </c>
      <c r="D332" s="55" t="s">
        <v>252</v>
      </c>
      <c r="E332" s="115" t="s">
        <v>261</v>
      </c>
      <c r="F332" s="121"/>
      <c r="G332" s="56" t="s">
        <v>13</v>
      </c>
      <c r="H332" s="26">
        <v>67950</v>
      </c>
      <c r="I332" s="30">
        <v>50962.5</v>
      </c>
      <c r="J332" s="31">
        <v>16987.5</v>
      </c>
    </row>
    <row r="333" spans="1:10" s="1" customFormat="1" ht="56.25">
      <c r="A333" s="35" t="s">
        <v>258</v>
      </c>
      <c r="B333" s="36" t="s">
        <v>7</v>
      </c>
      <c r="C333" s="37" t="s">
        <v>66</v>
      </c>
      <c r="D333" s="57" t="s">
        <v>252</v>
      </c>
      <c r="E333" s="118" t="s">
        <v>261</v>
      </c>
      <c r="F333" s="122"/>
      <c r="G333" s="58" t="s">
        <v>259</v>
      </c>
      <c r="H333" s="38">
        <v>67950</v>
      </c>
      <c r="I333" s="39">
        <v>50962.5</v>
      </c>
      <c r="J333" s="40">
        <f>IF(IF(H333="",0,H333)=0,0,(IF(H333&gt;0,IF(I333&gt;H333,0,H333-I333),IF(I333&gt;H333,H333-I333,0))))</f>
        <v>16987.5</v>
      </c>
    </row>
    <row r="334" spans="1:10">
      <c r="A334" s="32" t="s">
        <v>262</v>
      </c>
      <c r="B334" s="33" t="s">
        <v>7</v>
      </c>
      <c r="C334" s="34" t="s">
        <v>66</v>
      </c>
      <c r="D334" s="55" t="s">
        <v>263</v>
      </c>
      <c r="E334" s="115" t="s">
        <v>83</v>
      </c>
      <c r="F334" s="121"/>
      <c r="G334" s="56" t="s">
        <v>66</v>
      </c>
      <c r="H334" s="26">
        <v>113000</v>
      </c>
      <c r="I334" s="30">
        <v>70800</v>
      </c>
      <c r="J334" s="31">
        <v>42200</v>
      </c>
    </row>
    <row r="335" spans="1:10">
      <c r="A335" s="32" t="s">
        <v>264</v>
      </c>
      <c r="B335" s="33" t="s">
        <v>7</v>
      </c>
      <c r="C335" s="34" t="s">
        <v>66</v>
      </c>
      <c r="D335" s="55" t="s">
        <v>265</v>
      </c>
      <c r="E335" s="115" t="s">
        <v>83</v>
      </c>
      <c r="F335" s="121"/>
      <c r="G335" s="56" t="s">
        <v>66</v>
      </c>
      <c r="H335" s="26">
        <v>113000</v>
      </c>
      <c r="I335" s="30">
        <v>70800</v>
      </c>
      <c r="J335" s="31">
        <v>42200</v>
      </c>
    </row>
    <row r="336" spans="1:10" ht="56.25">
      <c r="A336" s="32" t="s">
        <v>266</v>
      </c>
      <c r="B336" s="33" t="s">
        <v>7</v>
      </c>
      <c r="C336" s="34" t="s">
        <v>66</v>
      </c>
      <c r="D336" s="55" t="s">
        <v>265</v>
      </c>
      <c r="E336" s="115" t="s">
        <v>267</v>
      </c>
      <c r="F336" s="121"/>
      <c r="G336" s="56" t="s">
        <v>66</v>
      </c>
      <c r="H336" s="26">
        <v>70800</v>
      </c>
      <c r="I336" s="30">
        <v>70800</v>
      </c>
      <c r="J336" s="31">
        <v>0</v>
      </c>
    </row>
    <row r="337" spans="1:10" ht="22.5">
      <c r="A337" s="32" t="s">
        <v>89</v>
      </c>
      <c r="B337" s="33" t="s">
        <v>7</v>
      </c>
      <c r="C337" s="34" t="s">
        <v>66</v>
      </c>
      <c r="D337" s="55" t="s">
        <v>265</v>
      </c>
      <c r="E337" s="115" t="s">
        <v>267</v>
      </c>
      <c r="F337" s="121"/>
      <c r="G337" s="56" t="s">
        <v>7</v>
      </c>
      <c r="H337" s="26">
        <v>70800</v>
      </c>
      <c r="I337" s="30">
        <v>70800</v>
      </c>
      <c r="J337" s="31">
        <v>0</v>
      </c>
    </row>
    <row r="338" spans="1:10" ht="33.75">
      <c r="A338" s="32" t="s">
        <v>90</v>
      </c>
      <c r="B338" s="33" t="s">
        <v>7</v>
      </c>
      <c r="C338" s="34" t="s">
        <v>66</v>
      </c>
      <c r="D338" s="55" t="s">
        <v>265</v>
      </c>
      <c r="E338" s="115" t="s">
        <v>267</v>
      </c>
      <c r="F338" s="121"/>
      <c r="G338" s="56" t="s">
        <v>91</v>
      </c>
      <c r="H338" s="26">
        <v>70800</v>
      </c>
      <c r="I338" s="30">
        <v>70800</v>
      </c>
      <c r="J338" s="31">
        <v>0</v>
      </c>
    </row>
    <row r="339" spans="1:10" s="1" customFormat="1">
      <c r="A339" s="35" t="s">
        <v>92</v>
      </c>
      <c r="B339" s="36" t="s">
        <v>7</v>
      </c>
      <c r="C339" s="37" t="s">
        <v>66</v>
      </c>
      <c r="D339" s="57" t="s">
        <v>265</v>
      </c>
      <c r="E339" s="118" t="s">
        <v>267</v>
      </c>
      <c r="F339" s="122"/>
      <c r="G339" s="58" t="s">
        <v>93</v>
      </c>
      <c r="H339" s="38">
        <v>70800</v>
      </c>
      <c r="I339" s="39">
        <v>70800</v>
      </c>
      <c r="J339" s="40">
        <f>IF(IF(H339="",0,H339)=0,0,(IF(H339&gt;0,IF(I339&gt;H339,0,H339-I339),IF(I339&gt;H339,H339-I339,0))))</f>
        <v>0</v>
      </c>
    </row>
    <row r="340" spans="1:10" ht="56.25">
      <c r="A340" s="32" t="s">
        <v>115</v>
      </c>
      <c r="B340" s="33" t="s">
        <v>7</v>
      </c>
      <c r="C340" s="34" t="s">
        <v>66</v>
      </c>
      <c r="D340" s="55" t="s">
        <v>265</v>
      </c>
      <c r="E340" s="115" t="s">
        <v>268</v>
      </c>
      <c r="F340" s="121"/>
      <c r="G340" s="56" t="s">
        <v>66</v>
      </c>
      <c r="H340" s="26">
        <v>2200</v>
      </c>
      <c r="I340" s="30">
        <v>0</v>
      </c>
      <c r="J340" s="31">
        <v>2200</v>
      </c>
    </row>
    <row r="341" spans="1:10" ht="22.5">
      <c r="A341" s="32" t="s">
        <v>89</v>
      </c>
      <c r="B341" s="33" t="s">
        <v>7</v>
      </c>
      <c r="C341" s="34" t="s">
        <v>66</v>
      </c>
      <c r="D341" s="55" t="s">
        <v>265</v>
      </c>
      <c r="E341" s="115" t="s">
        <v>268</v>
      </c>
      <c r="F341" s="121"/>
      <c r="G341" s="56" t="s">
        <v>7</v>
      </c>
      <c r="H341" s="26">
        <v>2200</v>
      </c>
      <c r="I341" s="30">
        <v>0</v>
      </c>
      <c r="J341" s="31">
        <v>2200</v>
      </c>
    </row>
    <row r="342" spans="1:10" ht="33.75">
      <c r="A342" s="32" t="s">
        <v>90</v>
      </c>
      <c r="B342" s="33" t="s">
        <v>7</v>
      </c>
      <c r="C342" s="34" t="s">
        <v>66</v>
      </c>
      <c r="D342" s="55" t="s">
        <v>265</v>
      </c>
      <c r="E342" s="115" t="s">
        <v>268</v>
      </c>
      <c r="F342" s="121"/>
      <c r="G342" s="56" t="s">
        <v>91</v>
      </c>
      <c r="H342" s="26">
        <v>2200</v>
      </c>
      <c r="I342" s="30">
        <v>0</v>
      </c>
      <c r="J342" s="31">
        <v>2200</v>
      </c>
    </row>
    <row r="343" spans="1:10" s="1" customFormat="1">
      <c r="A343" s="35" t="s">
        <v>92</v>
      </c>
      <c r="B343" s="36" t="s">
        <v>7</v>
      </c>
      <c r="C343" s="37" t="s">
        <v>66</v>
      </c>
      <c r="D343" s="57" t="s">
        <v>265</v>
      </c>
      <c r="E343" s="118" t="s">
        <v>268</v>
      </c>
      <c r="F343" s="122"/>
      <c r="G343" s="58" t="s">
        <v>93</v>
      </c>
      <c r="H343" s="38">
        <v>2200</v>
      </c>
      <c r="I343" s="39">
        <v>0</v>
      </c>
      <c r="J343" s="40">
        <f>IF(IF(H343="",0,H343)=0,0,(IF(H343&gt;0,IF(I343&gt;H343,0,H343-I343),IF(I343&gt;H343,H343-I343,0))))</f>
        <v>2200</v>
      </c>
    </row>
    <row r="344" spans="1:10" ht="22.5">
      <c r="A344" s="32" t="s">
        <v>269</v>
      </c>
      <c r="B344" s="33" t="s">
        <v>7</v>
      </c>
      <c r="C344" s="34" t="s">
        <v>66</v>
      </c>
      <c r="D344" s="55" t="s">
        <v>265</v>
      </c>
      <c r="E344" s="115" t="s">
        <v>270</v>
      </c>
      <c r="F344" s="121"/>
      <c r="G344" s="56" t="s">
        <v>66</v>
      </c>
      <c r="H344" s="26">
        <v>40000</v>
      </c>
      <c r="I344" s="30">
        <v>0</v>
      </c>
      <c r="J344" s="31">
        <v>40000</v>
      </c>
    </row>
    <row r="345" spans="1:10" ht="22.5">
      <c r="A345" s="32" t="s">
        <v>89</v>
      </c>
      <c r="B345" s="33" t="s">
        <v>7</v>
      </c>
      <c r="C345" s="34" t="s">
        <v>66</v>
      </c>
      <c r="D345" s="55" t="s">
        <v>265</v>
      </c>
      <c r="E345" s="115" t="s">
        <v>270</v>
      </c>
      <c r="F345" s="121"/>
      <c r="G345" s="56" t="s">
        <v>7</v>
      </c>
      <c r="H345" s="26">
        <v>40000</v>
      </c>
      <c r="I345" s="30">
        <v>0</v>
      </c>
      <c r="J345" s="31">
        <v>40000</v>
      </c>
    </row>
    <row r="346" spans="1:10" ht="33.75">
      <c r="A346" s="32" t="s">
        <v>90</v>
      </c>
      <c r="B346" s="33" t="s">
        <v>7</v>
      </c>
      <c r="C346" s="34" t="s">
        <v>66</v>
      </c>
      <c r="D346" s="55" t="s">
        <v>265</v>
      </c>
      <c r="E346" s="115" t="s">
        <v>270</v>
      </c>
      <c r="F346" s="121"/>
      <c r="G346" s="56" t="s">
        <v>91</v>
      </c>
      <c r="H346" s="26">
        <v>40000</v>
      </c>
      <c r="I346" s="30">
        <v>0</v>
      </c>
      <c r="J346" s="31">
        <v>40000</v>
      </c>
    </row>
    <row r="347" spans="1:10" s="1" customFormat="1">
      <c r="A347" s="35" t="s">
        <v>92</v>
      </c>
      <c r="B347" s="36" t="s">
        <v>7</v>
      </c>
      <c r="C347" s="37" t="s">
        <v>66</v>
      </c>
      <c r="D347" s="57" t="s">
        <v>265</v>
      </c>
      <c r="E347" s="118" t="s">
        <v>270</v>
      </c>
      <c r="F347" s="122"/>
      <c r="G347" s="58" t="s">
        <v>93</v>
      </c>
      <c r="H347" s="38">
        <v>40000</v>
      </c>
      <c r="I347" s="39">
        <v>0</v>
      </c>
      <c r="J347" s="40">
        <f>IF(IF(H347="",0,H347)=0,0,(IF(H347&gt;0,IF(I347&gt;H347,0,H347-I347),IF(I347&gt;H347,H347-I347,0))))</f>
        <v>40000</v>
      </c>
    </row>
    <row r="348" spans="1:10">
      <c r="A348" s="32" t="s">
        <v>271</v>
      </c>
      <c r="B348" s="33" t="s">
        <v>7</v>
      </c>
      <c r="C348" s="34" t="s">
        <v>66</v>
      </c>
      <c r="D348" s="55" t="s">
        <v>272</v>
      </c>
      <c r="E348" s="115" t="s">
        <v>83</v>
      </c>
      <c r="F348" s="121"/>
      <c r="G348" s="56" t="s">
        <v>66</v>
      </c>
      <c r="H348" s="26">
        <v>1432000</v>
      </c>
      <c r="I348" s="30">
        <v>1418504.43</v>
      </c>
      <c r="J348" s="31">
        <v>13495.57</v>
      </c>
    </row>
    <row r="349" spans="1:10">
      <c r="A349" s="32" t="s">
        <v>273</v>
      </c>
      <c r="B349" s="33" t="s">
        <v>7</v>
      </c>
      <c r="C349" s="34" t="s">
        <v>66</v>
      </c>
      <c r="D349" s="55" t="s">
        <v>274</v>
      </c>
      <c r="E349" s="115" t="s">
        <v>83</v>
      </c>
      <c r="F349" s="121"/>
      <c r="G349" s="56" t="s">
        <v>66</v>
      </c>
      <c r="H349" s="26">
        <v>1432000</v>
      </c>
      <c r="I349" s="30">
        <v>1418504.43</v>
      </c>
      <c r="J349" s="31">
        <v>13495.57</v>
      </c>
    </row>
    <row r="350" spans="1:10" ht="56.25">
      <c r="A350" s="32" t="s">
        <v>275</v>
      </c>
      <c r="B350" s="33" t="s">
        <v>7</v>
      </c>
      <c r="C350" s="34" t="s">
        <v>66</v>
      </c>
      <c r="D350" s="55" t="s">
        <v>274</v>
      </c>
      <c r="E350" s="115" t="s">
        <v>276</v>
      </c>
      <c r="F350" s="121"/>
      <c r="G350" s="56" t="s">
        <v>66</v>
      </c>
      <c r="H350" s="26">
        <v>388000</v>
      </c>
      <c r="I350" s="30">
        <v>383959</v>
      </c>
      <c r="J350" s="31">
        <v>4041</v>
      </c>
    </row>
    <row r="351" spans="1:10" ht="22.5">
      <c r="A351" s="32" t="s">
        <v>89</v>
      </c>
      <c r="B351" s="33" t="s">
        <v>7</v>
      </c>
      <c r="C351" s="34" t="s">
        <v>66</v>
      </c>
      <c r="D351" s="55" t="s">
        <v>274</v>
      </c>
      <c r="E351" s="115" t="s">
        <v>276</v>
      </c>
      <c r="F351" s="121"/>
      <c r="G351" s="56" t="s">
        <v>7</v>
      </c>
      <c r="H351" s="26">
        <v>208000</v>
      </c>
      <c r="I351" s="30">
        <v>203959</v>
      </c>
      <c r="J351" s="31">
        <v>4041</v>
      </c>
    </row>
    <row r="352" spans="1:10" ht="33.75">
      <c r="A352" s="32" t="s">
        <v>90</v>
      </c>
      <c r="B352" s="33" t="s">
        <v>7</v>
      </c>
      <c r="C352" s="34" t="s">
        <v>66</v>
      </c>
      <c r="D352" s="55" t="s">
        <v>274</v>
      </c>
      <c r="E352" s="115" t="s">
        <v>276</v>
      </c>
      <c r="F352" s="121"/>
      <c r="G352" s="56" t="s">
        <v>91</v>
      </c>
      <c r="H352" s="26">
        <v>208000</v>
      </c>
      <c r="I352" s="30">
        <v>203959</v>
      </c>
      <c r="J352" s="31">
        <v>4041</v>
      </c>
    </row>
    <row r="353" spans="1:10" s="1" customFormat="1">
      <c r="A353" s="35" t="s">
        <v>92</v>
      </c>
      <c r="B353" s="36" t="s">
        <v>7</v>
      </c>
      <c r="C353" s="37" t="s">
        <v>66</v>
      </c>
      <c r="D353" s="57" t="s">
        <v>274</v>
      </c>
      <c r="E353" s="118" t="s">
        <v>276</v>
      </c>
      <c r="F353" s="122"/>
      <c r="G353" s="58" t="s">
        <v>93</v>
      </c>
      <c r="H353" s="38">
        <v>208000</v>
      </c>
      <c r="I353" s="39">
        <v>203959</v>
      </c>
      <c r="J353" s="40">
        <f>IF(IF(H353="",0,H353)=0,0,(IF(H353&gt;0,IF(I353&gt;H353,0,H353-I353),IF(I353&gt;H353,H353-I353,0))))</f>
        <v>4041</v>
      </c>
    </row>
    <row r="354" spans="1:10" ht="22.5">
      <c r="A354" s="32" t="s">
        <v>277</v>
      </c>
      <c r="B354" s="33" t="s">
        <v>7</v>
      </c>
      <c r="C354" s="34" t="s">
        <v>66</v>
      </c>
      <c r="D354" s="55" t="s">
        <v>274</v>
      </c>
      <c r="E354" s="115" t="s">
        <v>276</v>
      </c>
      <c r="F354" s="121"/>
      <c r="G354" s="56" t="s">
        <v>278</v>
      </c>
      <c r="H354" s="26">
        <v>180000</v>
      </c>
      <c r="I354" s="30">
        <v>180000</v>
      </c>
      <c r="J354" s="31">
        <v>0</v>
      </c>
    </row>
    <row r="355" spans="1:10" s="1" customFormat="1">
      <c r="A355" s="35" t="s">
        <v>279</v>
      </c>
      <c r="B355" s="36" t="s">
        <v>7</v>
      </c>
      <c r="C355" s="37" t="s">
        <v>66</v>
      </c>
      <c r="D355" s="57" t="s">
        <v>274</v>
      </c>
      <c r="E355" s="118" t="s">
        <v>276</v>
      </c>
      <c r="F355" s="122"/>
      <c r="G355" s="58" t="s">
        <v>280</v>
      </c>
      <c r="H355" s="38">
        <v>180000</v>
      </c>
      <c r="I355" s="39">
        <v>180000</v>
      </c>
      <c r="J355" s="40">
        <f>IF(IF(H355="",0,H355)=0,0,(IF(H355&gt;0,IF(I355&gt;H355,0,H355-I355),IF(I355&gt;H355,H355-I355,0))))</f>
        <v>0</v>
      </c>
    </row>
    <row r="356" spans="1:10" ht="56.25">
      <c r="A356" s="32" t="s">
        <v>281</v>
      </c>
      <c r="B356" s="33" t="s">
        <v>7</v>
      </c>
      <c r="C356" s="34" t="s">
        <v>66</v>
      </c>
      <c r="D356" s="55" t="s">
        <v>274</v>
      </c>
      <c r="E356" s="115" t="s">
        <v>282</v>
      </c>
      <c r="F356" s="121"/>
      <c r="G356" s="56" t="s">
        <v>66</v>
      </c>
      <c r="H356" s="26">
        <v>50000</v>
      </c>
      <c r="I356" s="30">
        <v>50000</v>
      </c>
      <c r="J356" s="31">
        <v>0</v>
      </c>
    </row>
    <row r="357" spans="1:10" ht="22.5">
      <c r="A357" s="32" t="s">
        <v>89</v>
      </c>
      <c r="B357" s="33" t="s">
        <v>7</v>
      </c>
      <c r="C357" s="34" t="s">
        <v>66</v>
      </c>
      <c r="D357" s="55" t="s">
        <v>274</v>
      </c>
      <c r="E357" s="115" t="s">
        <v>282</v>
      </c>
      <c r="F357" s="121"/>
      <c r="G357" s="56" t="s">
        <v>7</v>
      </c>
      <c r="H357" s="26">
        <v>50000</v>
      </c>
      <c r="I357" s="30">
        <v>50000</v>
      </c>
      <c r="J357" s="31">
        <v>0</v>
      </c>
    </row>
    <row r="358" spans="1:10" ht="33.75">
      <c r="A358" s="32" t="s">
        <v>90</v>
      </c>
      <c r="B358" s="33" t="s">
        <v>7</v>
      </c>
      <c r="C358" s="34" t="s">
        <v>66</v>
      </c>
      <c r="D358" s="55" t="s">
        <v>274</v>
      </c>
      <c r="E358" s="115" t="s">
        <v>282</v>
      </c>
      <c r="F358" s="121"/>
      <c r="G358" s="56" t="s">
        <v>91</v>
      </c>
      <c r="H358" s="26">
        <v>50000</v>
      </c>
      <c r="I358" s="30">
        <v>50000</v>
      </c>
      <c r="J358" s="31">
        <v>0</v>
      </c>
    </row>
    <row r="359" spans="1:10" s="1" customFormat="1">
      <c r="A359" s="35" t="s">
        <v>92</v>
      </c>
      <c r="B359" s="36" t="s">
        <v>7</v>
      </c>
      <c r="C359" s="37" t="s">
        <v>66</v>
      </c>
      <c r="D359" s="57" t="s">
        <v>274</v>
      </c>
      <c r="E359" s="118" t="s">
        <v>282</v>
      </c>
      <c r="F359" s="122"/>
      <c r="G359" s="58" t="s">
        <v>93</v>
      </c>
      <c r="H359" s="38">
        <v>50000</v>
      </c>
      <c r="I359" s="39">
        <v>50000</v>
      </c>
      <c r="J359" s="40">
        <f>IF(IF(H359="",0,H359)=0,0,(IF(H359&gt;0,IF(I359&gt;H359,0,H359-I359),IF(I359&gt;H359,H359-I359,0))))</f>
        <v>0</v>
      </c>
    </row>
    <row r="360" spans="1:10" ht="22.5">
      <c r="A360" s="32" t="s">
        <v>283</v>
      </c>
      <c r="B360" s="33" t="s">
        <v>7</v>
      </c>
      <c r="C360" s="34" t="s">
        <v>66</v>
      </c>
      <c r="D360" s="55" t="s">
        <v>274</v>
      </c>
      <c r="E360" s="115" t="s">
        <v>284</v>
      </c>
      <c r="F360" s="121"/>
      <c r="G360" s="56" t="s">
        <v>66</v>
      </c>
      <c r="H360" s="26">
        <v>994000</v>
      </c>
      <c r="I360" s="30">
        <v>984545.43</v>
      </c>
      <c r="J360" s="31">
        <v>9454.57</v>
      </c>
    </row>
    <row r="361" spans="1:10" ht="22.5">
      <c r="A361" s="32" t="s">
        <v>89</v>
      </c>
      <c r="B361" s="33" t="s">
        <v>7</v>
      </c>
      <c r="C361" s="34" t="s">
        <v>66</v>
      </c>
      <c r="D361" s="55" t="s">
        <v>274</v>
      </c>
      <c r="E361" s="115" t="s">
        <v>284</v>
      </c>
      <c r="F361" s="121"/>
      <c r="G361" s="56" t="s">
        <v>7</v>
      </c>
      <c r="H361" s="26">
        <v>994000</v>
      </c>
      <c r="I361" s="30">
        <v>984545.43</v>
      </c>
      <c r="J361" s="31">
        <v>9454.57</v>
      </c>
    </row>
    <row r="362" spans="1:10" ht="33.75">
      <c r="A362" s="32" t="s">
        <v>90</v>
      </c>
      <c r="B362" s="33" t="s">
        <v>7</v>
      </c>
      <c r="C362" s="34" t="s">
        <v>66</v>
      </c>
      <c r="D362" s="55" t="s">
        <v>274</v>
      </c>
      <c r="E362" s="115" t="s">
        <v>284</v>
      </c>
      <c r="F362" s="121"/>
      <c r="G362" s="56" t="s">
        <v>91</v>
      </c>
      <c r="H362" s="26">
        <v>994000</v>
      </c>
      <c r="I362" s="30">
        <v>984545.43</v>
      </c>
      <c r="J362" s="31">
        <v>9454.57</v>
      </c>
    </row>
    <row r="363" spans="1:10" s="1" customFormat="1">
      <c r="A363" s="35" t="s">
        <v>92</v>
      </c>
      <c r="B363" s="36" t="s">
        <v>7</v>
      </c>
      <c r="C363" s="37" t="s">
        <v>66</v>
      </c>
      <c r="D363" s="57" t="s">
        <v>274</v>
      </c>
      <c r="E363" s="118" t="s">
        <v>284</v>
      </c>
      <c r="F363" s="122"/>
      <c r="G363" s="58" t="s">
        <v>93</v>
      </c>
      <c r="H363" s="38">
        <v>994000</v>
      </c>
      <c r="I363" s="39">
        <v>984545.43</v>
      </c>
      <c r="J363" s="40">
        <f>IF(IF(H363="",0,H363)=0,0,(IF(H363&gt;0,IF(I363&gt;H363,0,H363-I363),IF(I363&gt;H363,H363-I363,0))))</f>
        <v>9454.57</v>
      </c>
    </row>
    <row r="364" spans="1:10">
      <c r="A364" s="32" t="s">
        <v>285</v>
      </c>
      <c r="B364" s="33" t="s">
        <v>7</v>
      </c>
      <c r="C364" s="34" t="s">
        <v>66</v>
      </c>
      <c r="D364" s="55" t="s">
        <v>286</v>
      </c>
      <c r="E364" s="115" t="s">
        <v>83</v>
      </c>
      <c r="F364" s="121"/>
      <c r="G364" s="56" t="s">
        <v>66</v>
      </c>
      <c r="H364" s="26">
        <v>190983.96</v>
      </c>
      <c r="I364" s="30">
        <v>143237.97</v>
      </c>
      <c r="J364" s="31">
        <v>47745.99</v>
      </c>
    </row>
    <row r="365" spans="1:10">
      <c r="A365" s="32" t="s">
        <v>287</v>
      </c>
      <c r="B365" s="33" t="s">
        <v>7</v>
      </c>
      <c r="C365" s="34" t="s">
        <v>66</v>
      </c>
      <c r="D365" s="55" t="s">
        <v>288</v>
      </c>
      <c r="E365" s="115" t="s">
        <v>83</v>
      </c>
      <c r="F365" s="121"/>
      <c r="G365" s="56" t="s">
        <v>66</v>
      </c>
      <c r="H365" s="26">
        <v>190983.96</v>
      </c>
      <c r="I365" s="30">
        <v>143237.97</v>
      </c>
      <c r="J365" s="31">
        <v>47745.99</v>
      </c>
    </row>
    <row r="366" spans="1:10" ht="33.75">
      <c r="A366" s="32" t="s">
        <v>289</v>
      </c>
      <c r="B366" s="33" t="s">
        <v>7</v>
      </c>
      <c r="C366" s="34" t="s">
        <v>66</v>
      </c>
      <c r="D366" s="55" t="s">
        <v>288</v>
      </c>
      <c r="E366" s="115" t="s">
        <v>290</v>
      </c>
      <c r="F366" s="121"/>
      <c r="G366" s="56" t="s">
        <v>66</v>
      </c>
      <c r="H366" s="26">
        <v>190983.96</v>
      </c>
      <c r="I366" s="30">
        <v>143237.97</v>
      </c>
      <c r="J366" s="31">
        <v>47745.99</v>
      </c>
    </row>
    <row r="367" spans="1:10" ht="22.5">
      <c r="A367" s="32" t="s">
        <v>277</v>
      </c>
      <c r="B367" s="33" t="s">
        <v>7</v>
      </c>
      <c r="C367" s="34" t="s">
        <v>66</v>
      </c>
      <c r="D367" s="55" t="s">
        <v>288</v>
      </c>
      <c r="E367" s="115" t="s">
        <v>290</v>
      </c>
      <c r="F367" s="121"/>
      <c r="G367" s="56" t="s">
        <v>278</v>
      </c>
      <c r="H367" s="26">
        <v>190983.96</v>
      </c>
      <c r="I367" s="30">
        <v>143237.97</v>
      </c>
      <c r="J367" s="31">
        <v>47745.99</v>
      </c>
    </row>
    <row r="368" spans="1:10" ht="22.5">
      <c r="A368" s="32" t="s">
        <v>291</v>
      </c>
      <c r="B368" s="33" t="s">
        <v>7</v>
      </c>
      <c r="C368" s="34" t="s">
        <v>66</v>
      </c>
      <c r="D368" s="55" t="s">
        <v>288</v>
      </c>
      <c r="E368" s="115" t="s">
        <v>290</v>
      </c>
      <c r="F368" s="121"/>
      <c r="G368" s="56" t="s">
        <v>292</v>
      </c>
      <c r="H368" s="26">
        <v>190983.96</v>
      </c>
      <c r="I368" s="30">
        <v>143237.97</v>
      </c>
      <c r="J368" s="31">
        <v>47745.99</v>
      </c>
    </row>
    <row r="369" spans="1:10" s="1" customFormat="1">
      <c r="A369" s="35" t="s">
        <v>293</v>
      </c>
      <c r="B369" s="36" t="s">
        <v>7</v>
      </c>
      <c r="C369" s="37" t="s">
        <v>66</v>
      </c>
      <c r="D369" s="57" t="s">
        <v>288</v>
      </c>
      <c r="E369" s="118" t="s">
        <v>290</v>
      </c>
      <c r="F369" s="122"/>
      <c r="G369" s="58" t="s">
        <v>294</v>
      </c>
      <c r="H369" s="38">
        <v>190983.96</v>
      </c>
      <c r="I369" s="39">
        <v>143237.97</v>
      </c>
      <c r="J369" s="40">
        <f>IF(IF(H369="",0,H369)=0,0,(IF(H369&gt;0,IF(I369&gt;H369,0,H369-I369),IF(I369&gt;H369,H369-I369,0))))</f>
        <v>47745.99</v>
      </c>
    </row>
    <row r="370" spans="1:10">
      <c r="A370" s="32" t="s">
        <v>295</v>
      </c>
      <c r="B370" s="33" t="s">
        <v>7</v>
      </c>
      <c r="C370" s="34" t="s">
        <v>66</v>
      </c>
      <c r="D370" s="55" t="s">
        <v>296</v>
      </c>
      <c r="E370" s="115" t="s">
        <v>83</v>
      </c>
      <c r="F370" s="121"/>
      <c r="G370" s="56" t="s">
        <v>66</v>
      </c>
      <c r="H370" s="26">
        <v>692900</v>
      </c>
      <c r="I370" s="30">
        <v>329890</v>
      </c>
      <c r="J370" s="31">
        <v>363010</v>
      </c>
    </row>
    <row r="371" spans="1:10">
      <c r="A371" s="32" t="s">
        <v>297</v>
      </c>
      <c r="B371" s="33" t="s">
        <v>7</v>
      </c>
      <c r="C371" s="34" t="s">
        <v>66</v>
      </c>
      <c r="D371" s="55" t="s">
        <v>298</v>
      </c>
      <c r="E371" s="115" t="s">
        <v>83</v>
      </c>
      <c r="F371" s="121"/>
      <c r="G371" s="56" t="s">
        <v>66</v>
      </c>
      <c r="H371" s="26">
        <v>692900</v>
      </c>
      <c r="I371" s="30">
        <v>329890</v>
      </c>
      <c r="J371" s="31">
        <v>363010</v>
      </c>
    </row>
    <row r="372" spans="1:10" ht="56.25">
      <c r="A372" s="32" t="s">
        <v>299</v>
      </c>
      <c r="B372" s="33" t="s">
        <v>7</v>
      </c>
      <c r="C372" s="34" t="s">
        <v>66</v>
      </c>
      <c r="D372" s="55" t="s">
        <v>298</v>
      </c>
      <c r="E372" s="115" t="s">
        <v>300</v>
      </c>
      <c r="F372" s="121"/>
      <c r="G372" s="56" t="s">
        <v>66</v>
      </c>
      <c r="H372" s="26">
        <v>329900</v>
      </c>
      <c r="I372" s="30">
        <v>329890</v>
      </c>
      <c r="J372" s="31">
        <v>10</v>
      </c>
    </row>
    <row r="373" spans="1:10" ht="22.5">
      <c r="A373" s="32" t="s">
        <v>89</v>
      </c>
      <c r="B373" s="33" t="s">
        <v>7</v>
      </c>
      <c r="C373" s="34" t="s">
        <v>66</v>
      </c>
      <c r="D373" s="55" t="s">
        <v>298</v>
      </c>
      <c r="E373" s="115" t="s">
        <v>300</v>
      </c>
      <c r="F373" s="121"/>
      <c r="G373" s="56" t="s">
        <v>7</v>
      </c>
      <c r="H373" s="26">
        <v>329900</v>
      </c>
      <c r="I373" s="30">
        <v>329890</v>
      </c>
      <c r="J373" s="31">
        <v>10</v>
      </c>
    </row>
    <row r="374" spans="1:10" ht="33.75">
      <c r="A374" s="32" t="s">
        <v>90</v>
      </c>
      <c r="B374" s="33" t="s">
        <v>7</v>
      </c>
      <c r="C374" s="34" t="s">
        <v>66</v>
      </c>
      <c r="D374" s="55" t="s">
        <v>298</v>
      </c>
      <c r="E374" s="115" t="s">
        <v>300</v>
      </c>
      <c r="F374" s="121"/>
      <c r="G374" s="56" t="s">
        <v>91</v>
      </c>
      <c r="H374" s="26">
        <v>329900</v>
      </c>
      <c r="I374" s="30">
        <v>329890</v>
      </c>
      <c r="J374" s="31">
        <v>10</v>
      </c>
    </row>
    <row r="375" spans="1:10" s="1" customFormat="1">
      <c r="A375" s="35" t="s">
        <v>92</v>
      </c>
      <c r="B375" s="36" t="s">
        <v>7</v>
      </c>
      <c r="C375" s="37" t="s">
        <v>66</v>
      </c>
      <c r="D375" s="57" t="s">
        <v>298</v>
      </c>
      <c r="E375" s="118" t="s">
        <v>300</v>
      </c>
      <c r="F375" s="122"/>
      <c r="G375" s="58" t="s">
        <v>93</v>
      </c>
      <c r="H375" s="38">
        <v>329900</v>
      </c>
      <c r="I375" s="39">
        <v>329890</v>
      </c>
      <c r="J375" s="40">
        <f>IF(IF(H375="",0,H375)=0,0,(IF(H375&gt;0,IF(I375&gt;H375,0,H375-I375),IF(I375&gt;H375,H375-I375,0))))</f>
        <v>10</v>
      </c>
    </row>
    <row r="376" spans="1:10" ht="45">
      <c r="A376" s="32" t="s">
        <v>301</v>
      </c>
      <c r="B376" s="33" t="s">
        <v>7</v>
      </c>
      <c r="C376" s="34" t="s">
        <v>66</v>
      </c>
      <c r="D376" s="55" t="s">
        <v>298</v>
      </c>
      <c r="E376" s="115" t="s">
        <v>302</v>
      </c>
      <c r="F376" s="121"/>
      <c r="G376" s="56" t="s">
        <v>66</v>
      </c>
      <c r="H376" s="26">
        <v>363000</v>
      </c>
      <c r="I376" s="30">
        <v>0</v>
      </c>
      <c r="J376" s="31">
        <v>363000</v>
      </c>
    </row>
    <row r="377" spans="1:10" ht="22.5">
      <c r="A377" s="32" t="s">
        <v>89</v>
      </c>
      <c r="B377" s="33" t="s">
        <v>7</v>
      </c>
      <c r="C377" s="34" t="s">
        <v>66</v>
      </c>
      <c r="D377" s="55" t="s">
        <v>298</v>
      </c>
      <c r="E377" s="115" t="s">
        <v>302</v>
      </c>
      <c r="F377" s="121"/>
      <c r="G377" s="56" t="s">
        <v>7</v>
      </c>
      <c r="H377" s="26">
        <v>363000</v>
      </c>
      <c r="I377" s="30">
        <v>0</v>
      </c>
      <c r="J377" s="31">
        <v>363000</v>
      </c>
    </row>
    <row r="378" spans="1:10" ht="33.75">
      <c r="A378" s="32" t="s">
        <v>90</v>
      </c>
      <c r="B378" s="33" t="s">
        <v>7</v>
      </c>
      <c r="C378" s="34" t="s">
        <v>66</v>
      </c>
      <c r="D378" s="55" t="s">
        <v>298</v>
      </c>
      <c r="E378" s="115" t="s">
        <v>302</v>
      </c>
      <c r="F378" s="121"/>
      <c r="G378" s="56" t="s">
        <v>91</v>
      </c>
      <c r="H378" s="26">
        <v>363000</v>
      </c>
      <c r="I378" s="30">
        <v>0</v>
      </c>
      <c r="J378" s="31">
        <v>363000</v>
      </c>
    </row>
    <row r="379" spans="1:10" s="1" customFormat="1">
      <c r="A379" s="35" t="s">
        <v>92</v>
      </c>
      <c r="B379" s="36" t="s">
        <v>7</v>
      </c>
      <c r="C379" s="37" t="s">
        <v>66</v>
      </c>
      <c r="D379" s="57" t="s">
        <v>298</v>
      </c>
      <c r="E379" s="118" t="s">
        <v>302</v>
      </c>
      <c r="F379" s="122"/>
      <c r="G379" s="58" t="s">
        <v>93</v>
      </c>
      <c r="H379" s="38">
        <v>363000</v>
      </c>
      <c r="I379" s="39">
        <v>0</v>
      </c>
      <c r="J379" s="40">
        <f>IF(IF(H379="",0,H379)=0,0,(IF(H379&gt;0,IF(I379&gt;H379,0,H379-I379),IF(I379&gt;H379,H379-I379,0))))</f>
        <v>363000</v>
      </c>
    </row>
    <row r="380" spans="1:10">
      <c r="A380" s="32" t="s">
        <v>303</v>
      </c>
      <c r="B380" s="33" t="s">
        <v>7</v>
      </c>
      <c r="C380" s="34" t="s">
        <v>66</v>
      </c>
      <c r="D380" s="55" t="s">
        <v>304</v>
      </c>
      <c r="E380" s="115" t="s">
        <v>83</v>
      </c>
      <c r="F380" s="121"/>
      <c r="G380" s="56" t="s">
        <v>66</v>
      </c>
      <c r="H380" s="26">
        <v>537900.5</v>
      </c>
      <c r="I380" s="30">
        <v>439045.11</v>
      </c>
      <c r="J380" s="31">
        <v>98855.39</v>
      </c>
    </row>
    <row r="381" spans="1:10">
      <c r="A381" s="32" t="s">
        <v>305</v>
      </c>
      <c r="B381" s="33" t="s">
        <v>7</v>
      </c>
      <c r="C381" s="34" t="s">
        <v>66</v>
      </c>
      <c r="D381" s="55" t="s">
        <v>306</v>
      </c>
      <c r="E381" s="115" t="s">
        <v>83</v>
      </c>
      <c r="F381" s="121"/>
      <c r="G381" s="56" t="s">
        <v>66</v>
      </c>
      <c r="H381" s="26">
        <v>480900.5</v>
      </c>
      <c r="I381" s="30">
        <v>400688.05</v>
      </c>
      <c r="J381" s="31">
        <v>80212.45</v>
      </c>
    </row>
    <row r="382" spans="1:10" ht="22.5">
      <c r="A382" s="32" t="s">
        <v>307</v>
      </c>
      <c r="B382" s="33" t="s">
        <v>7</v>
      </c>
      <c r="C382" s="34" t="s">
        <v>66</v>
      </c>
      <c r="D382" s="55" t="s">
        <v>306</v>
      </c>
      <c r="E382" s="115" t="s">
        <v>308</v>
      </c>
      <c r="F382" s="121"/>
      <c r="G382" s="56" t="s">
        <v>66</v>
      </c>
      <c r="H382" s="26">
        <v>80900.5</v>
      </c>
      <c r="I382" s="30">
        <v>80900.5</v>
      </c>
      <c r="J382" s="31">
        <v>0</v>
      </c>
    </row>
    <row r="383" spans="1:10" ht="22.5">
      <c r="A383" s="32" t="s">
        <v>89</v>
      </c>
      <c r="B383" s="33" t="s">
        <v>7</v>
      </c>
      <c r="C383" s="34" t="s">
        <v>66</v>
      </c>
      <c r="D383" s="55" t="s">
        <v>306</v>
      </c>
      <c r="E383" s="115" t="s">
        <v>308</v>
      </c>
      <c r="F383" s="121"/>
      <c r="G383" s="56" t="s">
        <v>7</v>
      </c>
      <c r="H383" s="26">
        <v>80900.5</v>
      </c>
      <c r="I383" s="30">
        <v>80900.5</v>
      </c>
      <c r="J383" s="31">
        <v>0</v>
      </c>
    </row>
    <row r="384" spans="1:10" ht="33.75">
      <c r="A384" s="32" t="s">
        <v>90</v>
      </c>
      <c r="B384" s="33" t="s">
        <v>7</v>
      </c>
      <c r="C384" s="34" t="s">
        <v>66</v>
      </c>
      <c r="D384" s="55" t="s">
        <v>306</v>
      </c>
      <c r="E384" s="115" t="s">
        <v>308</v>
      </c>
      <c r="F384" s="121"/>
      <c r="G384" s="56" t="s">
        <v>91</v>
      </c>
      <c r="H384" s="26">
        <v>80900.5</v>
      </c>
      <c r="I384" s="30">
        <v>80900.5</v>
      </c>
      <c r="J384" s="31">
        <v>0</v>
      </c>
    </row>
    <row r="385" spans="1:10" s="1" customFormat="1">
      <c r="A385" s="35" t="s">
        <v>92</v>
      </c>
      <c r="B385" s="36" t="s">
        <v>7</v>
      </c>
      <c r="C385" s="37" t="s">
        <v>66</v>
      </c>
      <c r="D385" s="57" t="s">
        <v>306</v>
      </c>
      <c r="E385" s="118" t="s">
        <v>308</v>
      </c>
      <c r="F385" s="122"/>
      <c r="G385" s="58" t="s">
        <v>93</v>
      </c>
      <c r="H385" s="38">
        <v>80900.5</v>
      </c>
      <c r="I385" s="39">
        <v>80900.5</v>
      </c>
      <c r="J385" s="40">
        <f>IF(IF(H385="",0,H385)=0,0,(IF(H385&gt;0,IF(I385&gt;H385,0,H385-I385),IF(I385&gt;H385,H385-I385,0))))</f>
        <v>0</v>
      </c>
    </row>
    <row r="386" spans="1:10" ht="33.75">
      <c r="A386" s="32" t="s">
        <v>309</v>
      </c>
      <c r="B386" s="33" t="s">
        <v>7</v>
      </c>
      <c r="C386" s="34" t="s">
        <v>66</v>
      </c>
      <c r="D386" s="55" t="s">
        <v>306</v>
      </c>
      <c r="E386" s="115" t="s">
        <v>310</v>
      </c>
      <c r="F386" s="121"/>
      <c r="G386" s="56" t="s">
        <v>66</v>
      </c>
      <c r="H386" s="26">
        <v>400000</v>
      </c>
      <c r="I386" s="30">
        <v>319787.55</v>
      </c>
      <c r="J386" s="31">
        <v>80212.45</v>
      </c>
    </row>
    <row r="387" spans="1:10">
      <c r="A387" s="32" t="s">
        <v>109</v>
      </c>
      <c r="B387" s="33" t="s">
        <v>7</v>
      </c>
      <c r="C387" s="34" t="s">
        <v>66</v>
      </c>
      <c r="D387" s="55" t="s">
        <v>306</v>
      </c>
      <c r="E387" s="115" t="s">
        <v>310</v>
      </c>
      <c r="F387" s="121"/>
      <c r="G387" s="56" t="s">
        <v>110</v>
      </c>
      <c r="H387" s="26">
        <v>400000</v>
      </c>
      <c r="I387" s="30">
        <v>319787.55</v>
      </c>
      <c r="J387" s="31">
        <v>80212.45</v>
      </c>
    </row>
    <row r="388" spans="1:10" ht="50.25" customHeight="1">
      <c r="A388" s="32" t="s">
        <v>140</v>
      </c>
      <c r="B388" s="33" t="s">
        <v>7</v>
      </c>
      <c r="C388" s="34" t="s">
        <v>66</v>
      </c>
      <c r="D388" s="55" t="s">
        <v>306</v>
      </c>
      <c r="E388" s="115" t="s">
        <v>310</v>
      </c>
      <c r="F388" s="121"/>
      <c r="G388" s="56" t="s">
        <v>141</v>
      </c>
      <c r="H388" s="26">
        <v>400000</v>
      </c>
      <c r="I388" s="30">
        <v>319787.55</v>
      </c>
      <c r="J388" s="31">
        <v>80212.45</v>
      </c>
    </row>
    <row r="389" spans="1:10" s="1" customFormat="1" ht="58.5" customHeight="1">
      <c r="A389" s="35" t="s">
        <v>311</v>
      </c>
      <c r="B389" s="36" t="s">
        <v>7</v>
      </c>
      <c r="C389" s="37" t="s">
        <v>66</v>
      </c>
      <c r="D389" s="57" t="s">
        <v>306</v>
      </c>
      <c r="E389" s="118" t="s">
        <v>310</v>
      </c>
      <c r="F389" s="122"/>
      <c r="G389" s="58" t="s">
        <v>312</v>
      </c>
      <c r="H389" s="38">
        <v>400000</v>
      </c>
      <c r="I389" s="39">
        <v>319787.55</v>
      </c>
      <c r="J389" s="40">
        <f>IF(IF(H389="",0,H389)=0,0,(IF(H389&gt;0,IF(I389&gt;H389,0,H389-I389),IF(I389&gt;H389,H389-I389,0))))</f>
        <v>80212.45</v>
      </c>
    </row>
    <row r="390" spans="1:10" ht="22.5">
      <c r="A390" s="32" t="s">
        <v>313</v>
      </c>
      <c r="B390" s="33" t="s">
        <v>7</v>
      </c>
      <c r="C390" s="34" t="s">
        <v>66</v>
      </c>
      <c r="D390" s="55" t="s">
        <v>314</v>
      </c>
      <c r="E390" s="115" t="s">
        <v>83</v>
      </c>
      <c r="F390" s="121"/>
      <c r="G390" s="56" t="s">
        <v>66</v>
      </c>
      <c r="H390" s="26">
        <v>57000</v>
      </c>
      <c r="I390" s="30">
        <v>38357.06</v>
      </c>
      <c r="J390" s="31">
        <v>18642.939999999999</v>
      </c>
    </row>
    <row r="391" spans="1:10" ht="22.5">
      <c r="A391" s="32" t="s">
        <v>315</v>
      </c>
      <c r="B391" s="33" t="s">
        <v>7</v>
      </c>
      <c r="C391" s="34" t="s">
        <v>66</v>
      </c>
      <c r="D391" s="55" t="s">
        <v>314</v>
      </c>
      <c r="E391" s="115" t="s">
        <v>316</v>
      </c>
      <c r="F391" s="121"/>
      <c r="G391" s="56" t="s">
        <v>66</v>
      </c>
      <c r="H391" s="26">
        <v>57000</v>
      </c>
      <c r="I391" s="30">
        <v>38357.06</v>
      </c>
      <c r="J391" s="31">
        <v>18642.939999999999</v>
      </c>
    </row>
    <row r="392" spans="1:10" ht="22.5">
      <c r="A392" s="32" t="s">
        <v>89</v>
      </c>
      <c r="B392" s="33" t="s">
        <v>7</v>
      </c>
      <c r="C392" s="34" t="s">
        <v>66</v>
      </c>
      <c r="D392" s="55" t="s">
        <v>314</v>
      </c>
      <c r="E392" s="115" t="s">
        <v>316</v>
      </c>
      <c r="F392" s="121"/>
      <c r="G392" s="56" t="s">
        <v>7</v>
      </c>
      <c r="H392" s="26">
        <v>57000</v>
      </c>
      <c r="I392" s="30">
        <v>38357.06</v>
      </c>
      <c r="J392" s="31">
        <v>18642.939999999999</v>
      </c>
    </row>
    <row r="393" spans="1:10" ht="33.75">
      <c r="A393" s="32" t="s">
        <v>90</v>
      </c>
      <c r="B393" s="33" t="s">
        <v>7</v>
      </c>
      <c r="C393" s="34" t="s">
        <v>66</v>
      </c>
      <c r="D393" s="55" t="s">
        <v>314</v>
      </c>
      <c r="E393" s="115" t="s">
        <v>316</v>
      </c>
      <c r="F393" s="121"/>
      <c r="G393" s="56" t="s">
        <v>91</v>
      </c>
      <c r="H393" s="26">
        <v>57000</v>
      </c>
      <c r="I393" s="30">
        <v>38357.06</v>
      </c>
      <c r="J393" s="31">
        <v>18642.939999999999</v>
      </c>
    </row>
    <row r="394" spans="1:10" s="1" customFormat="1" ht="22.5">
      <c r="A394" s="35" t="s">
        <v>317</v>
      </c>
      <c r="B394" s="36" t="s">
        <v>7</v>
      </c>
      <c r="C394" s="37" t="s">
        <v>66</v>
      </c>
      <c r="D394" s="57" t="s">
        <v>314</v>
      </c>
      <c r="E394" s="118" t="s">
        <v>316</v>
      </c>
      <c r="F394" s="122"/>
      <c r="G394" s="58" t="s">
        <v>318</v>
      </c>
      <c r="H394" s="38">
        <v>3000</v>
      </c>
      <c r="I394" s="39">
        <v>2403</v>
      </c>
      <c r="J394" s="40">
        <f>IF(IF(H394="",0,H394)=0,0,(IF(H394&gt;0,IF(I394&gt;H394,0,H394-I394),IF(I394&gt;H394,H394-I394,0))))</f>
        <v>597</v>
      </c>
    </row>
    <row r="395" spans="1:10" s="1" customFormat="1">
      <c r="A395" s="35" t="s">
        <v>92</v>
      </c>
      <c r="B395" s="36" t="s">
        <v>7</v>
      </c>
      <c r="C395" s="37" t="s">
        <v>66</v>
      </c>
      <c r="D395" s="57" t="s">
        <v>314</v>
      </c>
      <c r="E395" s="118" t="s">
        <v>316</v>
      </c>
      <c r="F395" s="122"/>
      <c r="G395" s="58" t="s">
        <v>93</v>
      </c>
      <c r="H395" s="38">
        <v>54000</v>
      </c>
      <c r="I395" s="39">
        <v>35954.06</v>
      </c>
      <c r="J395" s="40">
        <f>IF(IF(H395="",0,H395)=0,0,(IF(H395&gt;0,IF(I395&gt;H395,0,H395-I395),IF(I395&gt;H395,H395-I395,0))))</f>
        <v>18045.939999999999</v>
      </c>
    </row>
    <row r="396" spans="1:10" ht="5.25" hidden="1" customHeight="1" thickBot="1">
      <c r="A396" s="59"/>
      <c r="B396" s="60"/>
      <c r="C396" s="61"/>
      <c r="D396" s="61"/>
      <c r="E396" s="61"/>
      <c r="F396" s="61"/>
      <c r="G396" s="61"/>
      <c r="H396" s="62"/>
      <c r="I396" s="63"/>
      <c r="J396" s="64"/>
    </row>
    <row r="397" spans="1:10" ht="13.5" thickBot="1">
      <c r="A397" s="65"/>
      <c r="B397" s="65"/>
      <c r="C397" s="9"/>
      <c r="D397" s="9"/>
      <c r="E397" s="9"/>
      <c r="F397" s="9"/>
      <c r="G397" s="9"/>
      <c r="H397" s="66"/>
      <c r="I397" s="66"/>
      <c r="J397" s="66"/>
    </row>
    <row r="398" spans="1:10" ht="28.5" customHeight="1" thickBot="1">
      <c r="A398" s="67" t="s">
        <v>18</v>
      </c>
      <c r="B398" s="68">
        <v>450</v>
      </c>
      <c r="C398" s="167" t="s">
        <v>17</v>
      </c>
      <c r="D398" s="168"/>
      <c r="E398" s="168"/>
      <c r="F398" s="168"/>
      <c r="G398" s="169"/>
      <c r="H398" s="69">
        <f>0-H406</f>
        <v>-16164453.949999999</v>
      </c>
      <c r="I398" s="69">
        <f>I15-I85</f>
        <v>7474050.9199999999</v>
      </c>
      <c r="J398" s="70" t="s">
        <v>17</v>
      </c>
    </row>
    <row r="399" spans="1:10">
      <c r="A399" s="65"/>
      <c r="B399" s="71"/>
      <c r="C399" s="9"/>
      <c r="D399" s="9"/>
      <c r="E399" s="9"/>
      <c r="F399" s="9"/>
      <c r="G399" s="9"/>
      <c r="H399" s="9"/>
      <c r="I399" s="9"/>
      <c r="J399" s="9"/>
    </row>
    <row r="400" spans="1:10" ht="15">
      <c r="A400" s="130" t="s">
        <v>31</v>
      </c>
      <c r="B400" s="130"/>
      <c r="C400" s="130"/>
      <c r="D400" s="130"/>
      <c r="E400" s="130"/>
      <c r="F400" s="130"/>
      <c r="G400" s="130"/>
      <c r="H400" s="130"/>
      <c r="I400" s="130"/>
      <c r="J400" s="130"/>
    </row>
    <row r="401" spans="1:10">
      <c r="A401" s="17"/>
      <c r="B401" s="72"/>
      <c r="C401" s="18"/>
      <c r="D401" s="18"/>
      <c r="E401" s="18"/>
      <c r="F401" s="18"/>
      <c r="G401" s="18"/>
      <c r="H401" s="19"/>
      <c r="I401" s="19"/>
      <c r="J401" s="73" t="s">
        <v>27</v>
      </c>
    </row>
    <row r="402" spans="1:10" ht="17.100000000000001" customHeight="1">
      <c r="A402" s="131" t="s">
        <v>38</v>
      </c>
      <c r="B402" s="131" t="s">
        <v>39</v>
      </c>
      <c r="C402" s="142" t="s">
        <v>44</v>
      </c>
      <c r="D402" s="143"/>
      <c r="E402" s="143"/>
      <c r="F402" s="143"/>
      <c r="G402" s="144"/>
      <c r="H402" s="131" t="s">
        <v>41</v>
      </c>
      <c r="I402" s="131" t="s">
        <v>23</v>
      </c>
      <c r="J402" s="131" t="s">
        <v>42</v>
      </c>
    </row>
    <row r="403" spans="1:10" ht="17.100000000000001" customHeight="1">
      <c r="A403" s="132"/>
      <c r="B403" s="132"/>
      <c r="C403" s="145"/>
      <c r="D403" s="146"/>
      <c r="E403" s="146"/>
      <c r="F403" s="146"/>
      <c r="G403" s="147"/>
      <c r="H403" s="132"/>
      <c r="I403" s="132"/>
      <c r="J403" s="132"/>
    </row>
    <row r="404" spans="1:10" ht="17.100000000000001" customHeight="1">
      <c r="A404" s="133"/>
      <c r="B404" s="133"/>
      <c r="C404" s="148"/>
      <c r="D404" s="149"/>
      <c r="E404" s="149"/>
      <c r="F404" s="149"/>
      <c r="G404" s="150"/>
      <c r="H404" s="133"/>
      <c r="I404" s="133"/>
      <c r="J404" s="133"/>
    </row>
    <row r="405" spans="1:10" ht="13.5" thickBot="1">
      <c r="A405" s="21">
        <v>1</v>
      </c>
      <c r="B405" s="22">
        <v>2</v>
      </c>
      <c r="C405" s="127">
        <v>3</v>
      </c>
      <c r="D405" s="128"/>
      <c r="E405" s="128"/>
      <c r="F405" s="128"/>
      <c r="G405" s="129"/>
      <c r="H405" s="23" t="s">
        <v>2</v>
      </c>
      <c r="I405" s="23" t="s">
        <v>25</v>
      </c>
      <c r="J405" s="23" t="s">
        <v>26</v>
      </c>
    </row>
    <row r="406" spans="1:10" ht="12.75" customHeight="1">
      <c r="A406" s="74" t="s">
        <v>32</v>
      </c>
      <c r="B406" s="25" t="s">
        <v>8</v>
      </c>
      <c r="C406" s="123" t="s">
        <v>17</v>
      </c>
      <c r="D406" s="124"/>
      <c r="E406" s="124"/>
      <c r="F406" s="124"/>
      <c r="G406" s="125"/>
      <c r="H406" s="26">
        <f>H408+H413+H418</f>
        <v>16164453.949999999</v>
      </c>
      <c r="I406" s="26">
        <f>I408+I413+I418</f>
        <v>-7474050.9199999999</v>
      </c>
      <c r="J406" s="27">
        <f>J408+J413+J418</f>
        <v>23638504.870000001</v>
      </c>
    </row>
    <row r="407" spans="1:10" ht="12.75" customHeight="1">
      <c r="A407" s="75" t="s">
        <v>11</v>
      </c>
      <c r="B407" s="76"/>
      <c r="C407" s="159"/>
      <c r="D407" s="160"/>
      <c r="E407" s="160"/>
      <c r="F407" s="160"/>
      <c r="G407" s="161"/>
      <c r="H407" s="77"/>
      <c r="I407" s="78"/>
      <c r="J407" s="79"/>
    </row>
    <row r="408" spans="1:10" ht="12.75" customHeight="1">
      <c r="A408" s="74" t="s">
        <v>33</v>
      </c>
      <c r="B408" s="33" t="s">
        <v>12</v>
      </c>
      <c r="C408" s="134" t="s">
        <v>17</v>
      </c>
      <c r="D408" s="135"/>
      <c r="E408" s="135"/>
      <c r="F408" s="135"/>
      <c r="G408" s="136"/>
      <c r="H408" s="26">
        <v>0</v>
      </c>
      <c r="I408" s="26">
        <v>0</v>
      </c>
      <c r="J408" s="31">
        <v>0</v>
      </c>
    </row>
    <row r="409" spans="1:10" ht="12.75" customHeight="1">
      <c r="A409" s="75" t="s">
        <v>10</v>
      </c>
      <c r="B409" s="29"/>
      <c r="C409" s="152"/>
      <c r="D409" s="153"/>
      <c r="E409" s="153"/>
      <c r="F409" s="153"/>
      <c r="G409" s="154"/>
      <c r="H409" s="80"/>
      <c r="I409" s="81"/>
      <c r="J409" s="82"/>
    </row>
    <row r="410" spans="1:10" hidden="1">
      <c r="A410" s="83"/>
      <c r="B410" s="84" t="s">
        <v>12</v>
      </c>
      <c r="C410" s="85"/>
      <c r="D410" s="156"/>
      <c r="E410" s="157"/>
      <c r="F410" s="157"/>
      <c r="G410" s="158"/>
      <c r="H410" s="86"/>
      <c r="I410" s="87"/>
      <c r="J410" s="88"/>
    </row>
    <row r="411" spans="1:10" s="1" customFormat="1">
      <c r="A411" s="89"/>
      <c r="B411" s="90" t="s">
        <v>12</v>
      </c>
      <c r="C411" s="91"/>
      <c r="D411" s="165"/>
      <c r="E411" s="165"/>
      <c r="F411" s="165"/>
      <c r="G411" s="166"/>
      <c r="H411" s="92"/>
      <c r="I411" s="93"/>
      <c r="J411" s="94">
        <f>IF(IF(H411="",0,H411)=0,0,(IF(H411&gt;0,IF(I411&gt;H411,0,H411-I411),IF(I411&gt;H411,H411-I411,0))))</f>
        <v>0</v>
      </c>
    </row>
    <row r="412" spans="1:10" ht="12.75" hidden="1" customHeight="1">
      <c r="A412" s="74"/>
      <c r="B412" s="95"/>
      <c r="C412" s="96"/>
      <c r="D412" s="96"/>
      <c r="E412" s="96"/>
      <c r="F412" s="96"/>
      <c r="G412" s="96"/>
      <c r="H412" s="97"/>
      <c r="I412" s="98"/>
      <c r="J412" s="99"/>
    </row>
    <row r="413" spans="1:10" ht="12.75" customHeight="1">
      <c r="A413" s="74" t="s">
        <v>34</v>
      </c>
      <c r="B413" s="29" t="s">
        <v>13</v>
      </c>
      <c r="C413" s="152" t="s">
        <v>17</v>
      </c>
      <c r="D413" s="153"/>
      <c r="E413" s="153"/>
      <c r="F413" s="153"/>
      <c r="G413" s="154"/>
      <c r="H413" s="26">
        <v>0</v>
      </c>
      <c r="I413" s="26">
        <v>0</v>
      </c>
      <c r="J413" s="54">
        <v>0</v>
      </c>
    </row>
    <row r="414" spans="1:10" ht="12.75" customHeight="1">
      <c r="A414" s="75" t="s">
        <v>10</v>
      </c>
      <c r="B414" s="29"/>
      <c r="C414" s="152"/>
      <c r="D414" s="153"/>
      <c r="E414" s="153"/>
      <c r="F414" s="153"/>
      <c r="G414" s="154"/>
      <c r="H414" s="80"/>
      <c r="I414" s="81"/>
      <c r="J414" s="82"/>
    </row>
    <row r="415" spans="1:10" ht="12.75" hidden="1" customHeight="1">
      <c r="A415" s="83"/>
      <c r="B415" s="84" t="s">
        <v>13</v>
      </c>
      <c r="C415" s="85"/>
      <c r="D415" s="156"/>
      <c r="E415" s="157"/>
      <c r="F415" s="157"/>
      <c r="G415" s="158"/>
      <c r="H415" s="86"/>
      <c r="I415" s="87"/>
      <c r="J415" s="88"/>
    </row>
    <row r="416" spans="1:10" s="1" customFormat="1">
      <c r="A416" s="89"/>
      <c r="B416" s="90" t="s">
        <v>13</v>
      </c>
      <c r="C416" s="91"/>
      <c r="D416" s="165"/>
      <c r="E416" s="165"/>
      <c r="F416" s="165"/>
      <c r="G416" s="166"/>
      <c r="H416" s="92"/>
      <c r="I416" s="93"/>
      <c r="J416" s="94">
        <f>IF(IF(H416="",0,H416)=0,0,(IF(H416&gt;0,IF(I416&gt;H416,0,H416-I416),IF(I416&gt;H416,H416-I416,0))))</f>
        <v>0</v>
      </c>
    </row>
    <row r="417" spans="1:10" ht="12.75" hidden="1" customHeight="1">
      <c r="A417" s="74"/>
      <c r="B417" s="33"/>
      <c r="C417" s="96"/>
      <c r="D417" s="96"/>
      <c r="E417" s="96"/>
      <c r="F417" s="96"/>
      <c r="G417" s="96"/>
      <c r="H417" s="97"/>
      <c r="I417" s="98"/>
      <c r="J417" s="99"/>
    </row>
    <row r="418" spans="1:10" ht="12.75" customHeight="1">
      <c r="A418" s="74" t="s">
        <v>16</v>
      </c>
      <c r="B418" s="29" t="s">
        <v>9</v>
      </c>
      <c r="C418" s="152" t="s">
        <v>51</v>
      </c>
      <c r="D418" s="153"/>
      <c r="E418" s="153"/>
      <c r="F418" s="153"/>
      <c r="G418" s="154"/>
      <c r="H418" s="26">
        <v>16164453.949999999</v>
      </c>
      <c r="I418" s="26">
        <v>-7474050.9199999999</v>
      </c>
      <c r="J418" s="100">
        <f>IF(IF(H418="",0,H418)=0,0,(IF(H418&gt;0,IF(I418&gt;H418,0,H418-I418),IF(I418&gt;H418,H418-I418,0))))</f>
        <v>23638504.870000001</v>
      </c>
    </row>
    <row r="419" spans="1:10" ht="22.5">
      <c r="A419" s="74" t="s">
        <v>52</v>
      </c>
      <c r="B419" s="29" t="s">
        <v>9</v>
      </c>
      <c r="C419" s="152" t="s">
        <v>53</v>
      </c>
      <c r="D419" s="153"/>
      <c r="E419" s="153"/>
      <c r="F419" s="153"/>
      <c r="G419" s="154"/>
      <c r="H419" s="26">
        <v>0</v>
      </c>
      <c r="I419" s="26">
        <v>0</v>
      </c>
      <c r="J419" s="100">
        <f>IF(IF(H419="",0,H419)=0,0,(IF(H419&gt;0,IF(I419&gt;H419,0,H419-I419),IF(I419&gt;H419,H419-I419,0))))</f>
        <v>0</v>
      </c>
    </row>
    <row r="420" spans="1:10" ht="35.25" customHeight="1">
      <c r="A420" s="74" t="s">
        <v>55</v>
      </c>
      <c r="B420" s="29" t="s">
        <v>9</v>
      </c>
      <c r="C420" s="152" t="s">
        <v>54</v>
      </c>
      <c r="D420" s="153"/>
      <c r="E420" s="153"/>
      <c r="F420" s="153"/>
      <c r="G420" s="154"/>
      <c r="H420" s="26">
        <v>0</v>
      </c>
      <c r="I420" s="26">
        <v>0</v>
      </c>
      <c r="J420" s="100">
        <f>IF(IF(H420="",0,H420)=0,0,(IF(H420&gt;0,IF(I420&gt;H420,0,H420-I420),IF(I420&gt;H420,H420-I420,0))))</f>
        <v>0</v>
      </c>
    </row>
    <row r="421" spans="1:10">
      <c r="A421" s="74" t="s">
        <v>75</v>
      </c>
      <c r="B421" s="29" t="s">
        <v>14</v>
      </c>
      <c r="C421" s="101" t="s">
        <v>66</v>
      </c>
      <c r="D421" s="162" t="s">
        <v>74</v>
      </c>
      <c r="E421" s="153"/>
      <c r="F421" s="153"/>
      <c r="G421" s="154"/>
      <c r="H421" s="26">
        <v>-91487786.799999997</v>
      </c>
      <c r="I421" s="26">
        <v>-86079297.670000002</v>
      </c>
      <c r="J421" s="102" t="s">
        <v>56</v>
      </c>
    </row>
    <row r="422" spans="1:10">
      <c r="A422" s="74" t="s">
        <v>77</v>
      </c>
      <c r="B422" s="29" t="s">
        <v>14</v>
      </c>
      <c r="C422" s="101" t="s">
        <v>66</v>
      </c>
      <c r="D422" s="162" t="s">
        <v>76</v>
      </c>
      <c r="E422" s="153"/>
      <c r="F422" s="153"/>
      <c r="G422" s="154"/>
      <c r="H422" s="26">
        <v>-91487786.799999997</v>
      </c>
      <c r="I422" s="26">
        <v>-86079297.670000002</v>
      </c>
      <c r="J422" s="102" t="s">
        <v>56</v>
      </c>
    </row>
    <row r="423" spans="1:10" ht="22.5">
      <c r="A423" s="74" t="s">
        <v>79</v>
      </c>
      <c r="B423" s="29" t="s">
        <v>14</v>
      </c>
      <c r="C423" s="101" t="s">
        <v>66</v>
      </c>
      <c r="D423" s="162" t="s">
        <v>78</v>
      </c>
      <c r="E423" s="153"/>
      <c r="F423" s="153"/>
      <c r="G423" s="154"/>
      <c r="H423" s="26">
        <v>-91487786.799999997</v>
      </c>
      <c r="I423" s="26">
        <v>-86079297.670000002</v>
      </c>
      <c r="J423" s="102" t="s">
        <v>56</v>
      </c>
    </row>
    <row r="424" spans="1:10" ht="22.5">
      <c r="A424" s="74" t="s">
        <v>81</v>
      </c>
      <c r="B424" s="29" t="s">
        <v>14</v>
      </c>
      <c r="C424" s="103" t="s">
        <v>66</v>
      </c>
      <c r="D424" s="163" t="s">
        <v>80</v>
      </c>
      <c r="E424" s="163"/>
      <c r="F424" s="163"/>
      <c r="G424" s="164"/>
      <c r="H424" s="104">
        <v>-91487786.799999997</v>
      </c>
      <c r="I424" s="104">
        <v>-86079297.670000002</v>
      </c>
      <c r="J424" s="105" t="s">
        <v>17</v>
      </c>
    </row>
    <row r="425" spans="1:10">
      <c r="A425" s="74" t="s">
        <v>65</v>
      </c>
      <c r="B425" s="29" t="s">
        <v>15</v>
      </c>
      <c r="C425" s="101" t="s">
        <v>66</v>
      </c>
      <c r="D425" s="162" t="s">
        <v>67</v>
      </c>
      <c r="E425" s="153"/>
      <c r="F425" s="153"/>
      <c r="G425" s="154"/>
      <c r="H425" s="26">
        <v>107652240.75</v>
      </c>
      <c r="I425" s="26">
        <v>78605246.75</v>
      </c>
      <c r="J425" s="102" t="s">
        <v>56</v>
      </c>
    </row>
    <row r="426" spans="1:10">
      <c r="A426" s="74" t="s">
        <v>68</v>
      </c>
      <c r="B426" s="29" t="s">
        <v>15</v>
      </c>
      <c r="C426" s="101" t="s">
        <v>66</v>
      </c>
      <c r="D426" s="162" t="s">
        <v>69</v>
      </c>
      <c r="E426" s="153"/>
      <c r="F426" s="153"/>
      <c r="G426" s="154"/>
      <c r="H426" s="26">
        <v>107652240.75</v>
      </c>
      <c r="I426" s="26">
        <v>78605246.75</v>
      </c>
      <c r="J426" s="102" t="s">
        <v>56</v>
      </c>
    </row>
    <row r="427" spans="1:10" ht="22.5">
      <c r="A427" s="74" t="s">
        <v>70</v>
      </c>
      <c r="B427" s="29" t="s">
        <v>15</v>
      </c>
      <c r="C427" s="101" t="s">
        <v>66</v>
      </c>
      <c r="D427" s="162" t="s">
        <v>71</v>
      </c>
      <c r="E427" s="153"/>
      <c r="F427" s="153"/>
      <c r="G427" s="154"/>
      <c r="H427" s="26">
        <v>107652240.75</v>
      </c>
      <c r="I427" s="26">
        <v>78605246.75</v>
      </c>
      <c r="J427" s="102" t="s">
        <v>56</v>
      </c>
    </row>
    <row r="428" spans="1:10" ht="22.5">
      <c r="A428" s="106" t="s">
        <v>72</v>
      </c>
      <c r="B428" s="29" t="s">
        <v>15</v>
      </c>
      <c r="C428" s="103" t="s">
        <v>66</v>
      </c>
      <c r="D428" s="163" t="s">
        <v>73</v>
      </c>
      <c r="E428" s="163"/>
      <c r="F428" s="163"/>
      <c r="G428" s="164"/>
      <c r="H428" s="107">
        <v>107652240.75</v>
      </c>
      <c r="I428" s="107">
        <v>78605246.75</v>
      </c>
      <c r="J428" s="108" t="s">
        <v>17</v>
      </c>
    </row>
    <row r="429" spans="1:10">
      <c r="A429" s="65"/>
      <c r="B429" s="71"/>
      <c r="C429" s="9"/>
      <c r="D429" s="9"/>
      <c r="E429" s="9"/>
      <c r="F429" s="9"/>
      <c r="G429" s="9"/>
      <c r="H429" s="9"/>
      <c r="I429" s="9"/>
      <c r="J429" s="9"/>
    </row>
    <row r="430" spans="1:10">
      <c r="A430" s="65"/>
      <c r="B430" s="71"/>
      <c r="C430" s="9"/>
      <c r="D430" s="9"/>
      <c r="E430" s="9"/>
      <c r="F430" s="9"/>
      <c r="G430" s="9"/>
      <c r="H430" s="9"/>
      <c r="I430" s="9"/>
      <c r="J430" s="9"/>
    </row>
    <row r="431" spans="1:10" ht="21.75" customHeight="1">
      <c r="A431" s="109" t="s">
        <v>47</v>
      </c>
      <c r="B431" s="155" t="s">
        <v>437</v>
      </c>
      <c r="C431" s="155"/>
      <c r="D431" s="155"/>
      <c r="E431" s="71"/>
      <c r="F431" s="71"/>
      <c r="G431" s="9"/>
      <c r="H431" s="110" t="s">
        <v>48</v>
      </c>
      <c r="I431" s="111"/>
      <c r="J431" s="114" t="s">
        <v>438</v>
      </c>
    </row>
    <row r="432" spans="1:10" ht="22.5">
      <c r="A432" s="4" t="s">
        <v>45</v>
      </c>
      <c r="B432" s="151" t="s">
        <v>46</v>
      </c>
      <c r="C432" s="151"/>
      <c r="D432" s="151"/>
      <c r="E432" s="71"/>
      <c r="F432" s="71"/>
      <c r="G432" s="9"/>
      <c r="H432" s="9"/>
      <c r="I432" s="112" t="s">
        <v>49</v>
      </c>
      <c r="J432" s="71" t="s">
        <v>46</v>
      </c>
    </row>
    <row r="433" spans="1:10">
      <c r="A433" s="4"/>
      <c r="B433" s="71"/>
      <c r="C433" s="9"/>
      <c r="D433" s="9"/>
      <c r="E433" s="9"/>
      <c r="F433" s="9"/>
      <c r="G433" s="9"/>
      <c r="H433" s="9"/>
      <c r="I433" s="9"/>
      <c r="J433" s="9"/>
    </row>
    <row r="434" spans="1:10">
      <c r="A434" s="4"/>
      <c r="B434" s="71"/>
      <c r="C434" s="9"/>
      <c r="D434" s="9"/>
      <c r="E434" s="9"/>
      <c r="F434" s="9"/>
      <c r="G434" s="9"/>
      <c r="H434" s="9"/>
      <c r="I434" s="9"/>
      <c r="J434" s="9"/>
    </row>
    <row r="435" spans="1:10">
      <c r="A435" s="65"/>
      <c r="B435" s="71"/>
      <c r="C435" s="9"/>
      <c r="D435" s="9"/>
      <c r="E435" s="9"/>
      <c r="F435" s="9"/>
      <c r="G435" s="9"/>
      <c r="H435" s="9"/>
      <c r="I435" s="9"/>
      <c r="J435" s="9"/>
    </row>
  </sheetData>
  <mergeCells count="426">
    <mergeCell ref="D427:G427"/>
    <mergeCell ref="D428:G428"/>
    <mergeCell ref="J81:J83"/>
    <mergeCell ref="I81:I83"/>
    <mergeCell ref="A81:A83"/>
    <mergeCell ref="C85:G85"/>
    <mergeCell ref="C81:G83"/>
    <mergeCell ref="E96:F96"/>
    <mergeCell ref="I402:I404"/>
    <mergeCell ref="C398:G398"/>
    <mergeCell ref="A402:A404"/>
    <mergeCell ref="J402:J404"/>
    <mergeCell ref="D415:G415"/>
    <mergeCell ref="D416:G416"/>
    <mergeCell ref="E98:F98"/>
    <mergeCell ref="E99:F99"/>
    <mergeCell ref="E100:F100"/>
    <mergeCell ref="E101:F101"/>
    <mergeCell ref="E112:F112"/>
    <mergeCell ref="E113:F113"/>
    <mergeCell ref="E114:F114"/>
    <mergeCell ref="E115:F115"/>
    <mergeCell ref="E116:F116"/>
    <mergeCell ref="E107:F107"/>
    <mergeCell ref="C409:G409"/>
    <mergeCell ref="C413:G413"/>
    <mergeCell ref="C414:G414"/>
    <mergeCell ref="B431:D431"/>
    <mergeCell ref="C418:G418"/>
    <mergeCell ref="C420:G420"/>
    <mergeCell ref="H402:H404"/>
    <mergeCell ref="C402:G404"/>
    <mergeCell ref="D410:G410"/>
    <mergeCell ref="C405:G405"/>
    <mergeCell ref="C406:G406"/>
    <mergeCell ref="C407:G407"/>
    <mergeCell ref="B432:D432"/>
    <mergeCell ref="C419:G419"/>
    <mergeCell ref="B402:B404"/>
    <mergeCell ref="D425:G425"/>
    <mergeCell ref="D426:G426"/>
    <mergeCell ref="D423:G423"/>
    <mergeCell ref="D424:G424"/>
    <mergeCell ref="D411:G411"/>
    <mergeCell ref="D421:G421"/>
    <mergeCell ref="D422:G42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4:G84"/>
    <mergeCell ref="A400:J400"/>
    <mergeCell ref="C86:G86"/>
    <mergeCell ref="H81:H83"/>
    <mergeCell ref="B81:B83"/>
    <mergeCell ref="A79:J79"/>
    <mergeCell ref="C408:G408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102:F102"/>
    <mergeCell ref="E103:F103"/>
    <mergeCell ref="E104:F104"/>
    <mergeCell ref="E105:F105"/>
    <mergeCell ref="E106:F106"/>
    <mergeCell ref="E97:F97"/>
    <mergeCell ref="E108:F108"/>
    <mergeCell ref="E109:F109"/>
    <mergeCell ref="E110:F110"/>
    <mergeCell ref="E111:F11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72:F272"/>
    <mergeCell ref="E273:F273"/>
    <mergeCell ref="E274:F274"/>
    <mergeCell ref="E275:F275"/>
    <mergeCell ref="E276:F276"/>
    <mergeCell ref="E267:F267"/>
    <mergeCell ref="E268:F268"/>
    <mergeCell ref="E269:F269"/>
    <mergeCell ref="E270:F270"/>
    <mergeCell ref="E271:F271"/>
    <mergeCell ref="E282:F282"/>
    <mergeCell ref="E283:F283"/>
    <mergeCell ref="E284:F284"/>
    <mergeCell ref="E285:F285"/>
    <mergeCell ref="E286:F286"/>
    <mergeCell ref="E277:F277"/>
    <mergeCell ref="E278:F278"/>
    <mergeCell ref="E279:F279"/>
    <mergeCell ref="E280:F280"/>
    <mergeCell ref="E281:F281"/>
    <mergeCell ref="E292:F292"/>
    <mergeCell ref="E293:F293"/>
    <mergeCell ref="E294:F294"/>
    <mergeCell ref="E295:F295"/>
    <mergeCell ref="E296:F296"/>
    <mergeCell ref="E287:F287"/>
    <mergeCell ref="E288:F288"/>
    <mergeCell ref="E289:F289"/>
    <mergeCell ref="E290:F290"/>
    <mergeCell ref="E291:F291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22:F322"/>
    <mergeCell ref="E323:F323"/>
    <mergeCell ref="E324:F324"/>
    <mergeCell ref="E325:F325"/>
    <mergeCell ref="E326:F326"/>
    <mergeCell ref="E317:F317"/>
    <mergeCell ref="E318:F318"/>
    <mergeCell ref="E319:F319"/>
    <mergeCell ref="E320:F320"/>
    <mergeCell ref="E321:F321"/>
    <mergeCell ref="E332:F332"/>
    <mergeCell ref="E333:F333"/>
    <mergeCell ref="E334:F334"/>
    <mergeCell ref="E335:F335"/>
    <mergeCell ref="E336:F336"/>
    <mergeCell ref="E327:F327"/>
    <mergeCell ref="E328:F328"/>
    <mergeCell ref="E329:F329"/>
    <mergeCell ref="E330:F330"/>
    <mergeCell ref="E331:F331"/>
    <mergeCell ref="E342:F342"/>
    <mergeCell ref="E343:F343"/>
    <mergeCell ref="E344:F344"/>
    <mergeCell ref="E345:F345"/>
    <mergeCell ref="E346:F346"/>
    <mergeCell ref="E337:F337"/>
    <mergeCell ref="E338:F338"/>
    <mergeCell ref="E339:F339"/>
    <mergeCell ref="E340:F340"/>
    <mergeCell ref="E341:F341"/>
    <mergeCell ref="E353:F353"/>
    <mergeCell ref="E354:F354"/>
    <mergeCell ref="E355:F355"/>
    <mergeCell ref="E356:F356"/>
    <mergeCell ref="E347:F347"/>
    <mergeCell ref="E348:F348"/>
    <mergeCell ref="E349:F349"/>
    <mergeCell ref="E350:F350"/>
    <mergeCell ref="E351:F351"/>
    <mergeCell ref="D26:G26"/>
    <mergeCell ref="D27:G27"/>
    <mergeCell ref="D28:G28"/>
    <mergeCell ref="E387:F387"/>
    <mergeCell ref="E388:F388"/>
    <mergeCell ref="E389:F389"/>
    <mergeCell ref="E390:F390"/>
    <mergeCell ref="E391:F391"/>
    <mergeCell ref="E382:F382"/>
    <mergeCell ref="E383:F383"/>
    <mergeCell ref="E384:F384"/>
    <mergeCell ref="E385:F385"/>
    <mergeCell ref="E386:F386"/>
    <mergeCell ref="E377:F377"/>
    <mergeCell ref="E378:F378"/>
    <mergeCell ref="E379:F379"/>
    <mergeCell ref="E380:F380"/>
    <mergeCell ref="E381:F381"/>
    <mergeCell ref="E372:F372"/>
    <mergeCell ref="E373:F373"/>
    <mergeCell ref="E374:F374"/>
    <mergeCell ref="E375:F375"/>
    <mergeCell ref="E376:F376"/>
    <mergeCell ref="E367:F36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9:G29"/>
    <mergeCell ref="D30:G30"/>
    <mergeCell ref="D31:G31"/>
    <mergeCell ref="D32:G32"/>
    <mergeCell ref="D33:G33"/>
    <mergeCell ref="E392:F392"/>
    <mergeCell ref="E393:F393"/>
    <mergeCell ref="E394:F394"/>
    <mergeCell ref="E395:F395"/>
    <mergeCell ref="E368:F368"/>
    <mergeCell ref="E369:F369"/>
    <mergeCell ref="E370:F370"/>
    <mergeCell ref="E371:F371"/>
    <mergeCell ref="E362:F362"/>
    <mergeCell ref="E363:F363"/>
    <mergeCell ref="E364:F364"/>
    <mergeCell ref="E365:F365"/>
    <mergeCell ref="E366:F366"/>
    <mergeCell ref="E357:F357"/>
    <mergeCell ref="E358:F358"/>
    <mergeCell ref="E359:F359"/>
    <mergeCell ref="E360:F360"/>
    <mergeCell ref="E361:F361"/>
    <mergeCell ref="E352:F352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74:G74"/>
    <mergeCell ref="D75:G75"/>
    <mergeCell ref="D76:G76"/>
    <mergeCell ref="D69:G69"/>
    <mergeCell ref="D70:G70"/>
    <mergeCell ref="D71:G71"/>
    <mergeCell ref="D72:G72"/>
    <mergeCell ref="D73:G73"/>
    <mergeCell ref="D64:G64"/>
    <mergeCell ref="D65:G65"/>
    <mergeCell ref="D66:G66"/>
    <mergeCell ref="D67:G67"/>
    <mergeCell ref="D68:G68"/>
  </mergeCells>
  <phoneticPr fontId="0" type="noConversion"/>
  <pageMargins left="0.39370078740157483" right="0.39370078740157483" top="0.98425196850393704" bottom="0.39370078740157483" header="0" footer="0"/>
  <pageSetup paperSize="9" scale="83" orientation="portrait" r:id="rId1"/>
  <headerFooter alignWithMargins="0"/>
  <rowBreaks count="2" manualBreakCount="2">
    <brk id="77" max="16383" man="1"/>
    <brk id="3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cp:lastPrinted>2019-10-07T12:17:49Z</cp:lastPrinted>
  <dcterms:created xsi:type="dcterms:W3CDTF">2009-02-13T09:10:05Z</dcterms:created>
  <dcterms:modified xsi:type="dcterms:W3CDTF">2020-04-24T07:10:44Z</dcterms:modified>
</cp:coreProperties>
</file>