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9285" activeTab="0"/>
  </bookViews>
  <sheets>
    <sheet name="Приложение 1" sheetId="1" r:id="rId1"/>
  </sheets>
  <definedNames>
    <definedName name="_xlnm.Print_Area" localSheetId="0">'Приложение 1'!$A$1:$F$57</definedName>
  </definedNames>
  <calcPr fullCalcOnLoad="1"/>
</workbook>
</file>

<file path=xl/sharedStrings.xml><?xml version="1.0" encoding="utf-8"?>
<sst xmlns="http://schemas.openxmlformats.org/spreadsheetml/2006/main" count="52" uniqueCount="52">
  <si>
    <t>№ п/п</t>
  </si>
  <si>
    <t>Наименование направления расходования средств, наименование объектов</t>
  </si>
  <si>
    <t>в том числе за счет</t>
  </si>
  <si>
    <t>Всего</t>
  </si>
  <si>
    <t>из них</t>
  </si>
  <si>
    <t>III</t>
  </si>
  <si>
    <t>I</t>
  </si>
  <si>
    <t>II</t>
  </si>
  <si>
    <t>бюджета муниципального образования</t>
  </si>
  <si>
    <t>Плановые ассигнования (руб., коп.)</t>
  </si>
  <si>
    <t>субсидии из областного бюджета</t>
  </si>
  <si>
    <t>IV</t>
  </si>
  <si>
    <t>Капитальный ремонт и ремонт дворовых территорий многоквартирных домов</t>
  </si>
  <si>
    <t>V</t>
  </si>
  <si>
    <t>Содержание автомобильных дорог местного значения -всего, в том числе</t>
  </si>
  <si>
    <t xml:space="preserve">Ремонт автомобильных дорог общего пользования  местного значения </t>
  </si>
  <si>
    <t xml:space="preserve"> в т.ч. пообъектно:</t>
  </si>
  <si>
    <t>Иные работы, в том числе</t>
  </si>
  <si>
    <t>Доходы муниципального дорожного фонда</t>
  </si>
  <si>
    <t>Расходы муниципального дорожного фонда</t>
  </si>
  <si>
    <t>Наименование показателя</t>
  </si>
  <si>
    <t>Утверждено в бюджете (руб. коп.)</t>
  </si>
  <si>
    <t>Исполнено (руб. коп.)</t>
  </si>
  <si>
    <t>Доходы муниципального дорожного фонда -итого, в том числе: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</si>
  <si>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</si>
  <si>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</si>
  <si>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</si>
  <si>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</si>
  <si>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</si>
  <si>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Капитальный ремонт автомобильных дорог общего пользования местного значения </t>
  </si>
  <si>
    <t>паспортизация автомобильных дорог</t>
  </si>
  <si>
    <t>зимнее и летнее содержание автодорог</t>
  </si>
  <si>
    <t>Субсидия на формирование муниципальных дорожных фондов</t>
  </si>
  <si>
    <t>Налог на доходы физических лиц</t>
  </si>
  <si>
    <t>проведение проверки сметной стоимости сметной документации</t>
  </si>
  <si>
    <t>составление сметной документации</t>
  </si>
  <si>
    <t>а/д "д.Долгие Горы-д.Шилово- д.Чирки"</t>
  </si>
  <si>
    <t>а/д "с.Едрово - д.Б.Носакино" - д.Горка</t>
  </si>
  <si>
    <t>приобретение и установка технических средств организации дорожного движения</t>
  </si>
  <si>
    <t>Отчёт об использовании средств дорожного фонда за 2022 год</t>
  </si>
  <si>
    <t>Остаток неиспользованного дорожного фонда на 01.01.2023 года - 0,00 рублей</t>
  </si>
  <si>
    <t xml:space="preserve">Объем финансирования в 2022 году, всего, (руб, коп) </t>
  </si>
  <si>
    <t xml:space="preserve">разработка ПСД на капитальный ремонт а/д "Подъезд к д. Лысино" </t>
  </si>
  <si>
    <t>ремонт деревянного настила переезда на а/д "д.Моисеевичи- д.Ельники"</t>
  </si>
  <si>
    <t>уничтожение борщевика Сосновского вдоль автомобильных дорог</t>
  </si>
  <si>
    <t xml:space="preserve">ремонт переувлажнённого участка а/д "д.Моисеевичи- д.Ельники" </t>
  </si>
  <si>
    <t xml:space="preserve">а/д "д.Моисеевичи- д.Ельники" </t>
  </si>
  <si>
    <t>а/д "д.Наволок-д.Макушино-д.Труфаново"</t>
  </si>
  <si>
    <t>а/д "Москва-СПб-д.Кузнецовка-д.Чавницы"</t>
  </si>
  <si>
    <t>проведение испытаний мостового сооружения</t>
  </si>
  <si>
    <t>ремонт промоины а/д "Кстечки-д.Углы"</t>
  </si>
  <si>
    <t>Остаток неиспользованного дорожного фонда на 01.01.2022 года   - 495 654,22 рублей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</si>
</sst>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#,##0.000"/>
    <numFmt numFmtId="166" formatCode="0.00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#,##0.00_р_."/>
  </numFmts>
  <fonts count="52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i/>
      <sz val="11"/>
      <name val="Times New Roman"/>
      <family val="1"/>
    </font>
    <font>
      <i/>
      <sz val="11"/>
      <name val="Times New Roman Cyr"/>
      <family val="1"/>
    </font>
    <font>
      <b/>
      <sz val="14"/>
      <name val="Times New Roman Cyr"/>
      <family val="1"/>
    </font>
    <font>
      <sz val="10"/>
      <name val="Helv"/>
      <family val="0"/>
    </font>
    <font>
      <sz val="14"/>
      <name val="Times New Roman Cyr"/>
      <family val="1"/>
    </font>
    <font>
      <sz val="8"/>
      <name val="Arial Cyr"/>
      <family val="0"/>
    </font>
    <font>
      <sz val="12"/>
      <name val="Times New Roman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3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165" fontId="2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0" borderId="0" xfId="0" applyFont="1" applyFill="1" applyAlignment="1">
      <alignment/>
    </xf>
    <xf numFmtId="165" fontId="1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vertical="center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14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6" fillId="0" borderId="0" xfId="0" applyNumberFormat="1" applyFont="1" applyFill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164" fontId="2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2" borderId="0" xfId="0" applyFont="1" applyFill="1" applyAlignment="1">
      <alignment vertical="center"/>
    </xf>
    <xf numFmtId="0" fontId="15" fillId="0" borderId="0" xfId="0" applyFont="1" applyBorder="1" applyAlignment="1">
      <alignment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2" fontId="17" fillId="0" borderId="10" xfId="58" applyNumberFormat="1" applyFont="1" applyFill="1" applyBorder="1" applyAlignment="1">
      <alignment horizontal="left" vertical="center" wrapText="1"/>
      <protection/>
    </xf>
    <xf numFmtId="173" fontId="17" fillId="0" borderId="10" xfId="0" applyNumberFormat="1" applyFont="1" applyBorder="1" applyAlignment="1">
      <alignment horizontal="right" wrapText="1"/>
    </xf>
    <xf numFmtId="2" fontId="17" fillId="32" borderId="10" xfId="0" applyNumberFormat="1" applyFont="1" applyFill="1" applyBorder="1" applyAlignment="1">
      <alignment horizontal="left" vertical="center" wrapText="1"/>
    </xf>
    <xf numFmtId="0" fontId="17" fillId="32" borderId="10" xfId="0" applyNumberFormat="1" applyFont="1" applyFill="1" applyBorder="1" applyAlignment="1">
      <alignment horizontal="right" vertical="center" wrapText="1"/>
    </xf>
    <xf numFmtId="173" fontId="17" fillId="32" borderId="10" xfId="0" applyNumberFormat="1" applyFont="1" applyFill="1" applyBorder="1" applyAlignment="1">
      <alignment horizontal="right" vertical="center" wrapText="1"/>
    </xf>
    <xf numFmtId="2" fontId="17" fillId="32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173" fontId="2" fillId="0" borderId="10" xfId="0" applyNumberFormat="1" applyFont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vertical="center" wrapText="1"/>
    </xf>
    <xf numFmtId="173" fontId="2" fillId="0" borderId="10" xfId="0" applyNumberFormat="1" applyFont="1" applyFill="1" applyBorder="1" applyAlignment="1">
      <alignment horizontal="right" wrapText="1"/>
    </xf>
    <xf numFmtId="0" fontId="17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73" fontId="2" fillId="32" borderId="10" xfId="0" applyNumberFormat="1" applyFont="1" applyFill="1" applyBorder="1" applyAlignment="1">
      <alignment horizontal="right" vertical="center" wrapText="1"/>
    </xf>
    <xf numFmtId="173" fontId="17" fillId="32" borderId="1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right" vertical="center"/>
    </xf>
    <xf numFmtId="4" fontId="17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4" fontId="2" fillId="32" borderId="10" xfId="0" applyNumberFormat="1" applyFont="1" applyFill="1" applyBorder="1" applyAlignment="1">
      <alignment horizontal="right" wrapText="1"/>
    </xf>
    <xf numFmtId="0" fontId="17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wrapText="1"/>
    </xf>
    <xf numFmtId="173" fontId="2" fillId="32" borderId="10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2" fontId="17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vertical="top" wrapText="1"/>
    </xf>
    <xf numFmtId="173" fontId="17" fillId="32" borderId="10" xfId="0" applyNumberFormat="1" applyFont="1" applyFill="1" applyBorder="1" applyAlignment="1">
      <alignment horizontal="right" wrapText="1"/>
    </xf>
    <xf numFmtId="173" fontId="17" fillId="32" borderId="10" xfId="0" applyNumberFormat="1" applyFont="1" applyFill="1" applyBorder="1" applyAlignment="1">
      <alignment horizontal="right" vertical="top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5" fillId="0" borderId="10" xfId="52" applyNumberFormat="1" applyFont="1" applyFill="1" applyBorder="1" applyAlignment="1" applyProtection="1">
      <alignment horizontal="left" vertical="top" wrapText="1"/>
      <protection/>
    </xf>
    <xf numFmtId="0" fontId="16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7"/>
  <sheetViews>
    <sheetView tabSelected="1" zoomScaleSheetLayoutView="90" zoomScalePageLayoutView="0" workbookViewId="0" topLeftCell="A23">
      <selection activeCell="J10" sqref="J10"/>
    </sheetView>
  </sheetViews>
  <sheetFormatPr defaultColWidth="9.00390625" defaultRowHeight="12.75"/>
  <cols>
    <col min="1" max="1" width="4.625" style="1" customWidth="1"/>
    <col min="2" max="2" width="41.875" style="2" customWidth="1"/>
    <col min="3" max="3" width="16.00390625" style="11" customWidth="1"/>
    <col min="4" max="4" width="21.375" style="11" customWidth="1"/>
    <col min="5" max="5" width="20.00390625" style="11" customWidth="1"/>
    <col min="6" max="6" width="19.00390625" style="11" customWidth="1"/>
    <col min="7" max="16384" width="9.125" style="3" customWidth="1"/>
  </cols>
  <sheetData>
    <row r="1" spans="1:6" s="16" customFormat="1" ht="27" customHeight="1">
      <c r="A1" s="76" t="s">
        <v>39</v>
      </c>
      <c r="B1" s="76"/>
      <c r="C1" s="76"/>
      <c r="D1" s="76"/>
      <c r="E1" s="76"/>
      <c r="F1" s="76"/>
    </row>
    <row r="2" spans="1:6" s="16" customFormat="1" ht="6.75" customHeight="1">
      <c r="A2" s="61"/>
      <c r="B2" s="61"/>
      <c r="C2" s="61"/>
      <c r="D2" s="61"/>
      <c r="E2" s="61"/>
      <c r="F2" s="61"/>
    </row>
    <row r="3" spans="1:6" s="16" customFormat="1" ht="18" customHeight="1">
      <c r="A3" s="61"/>
      <c r="B3" s="76" t="s">
        <v>18</v>
      </c>
      <c r="C3" s="76"/>
      <c r="D3" s="76"/>
      <c r="E3" s="76"/>
      <c r="F3" s="76"/>
    </row>
    <row r="4" spans="1:6" s="16" customFormat="1" ht="4.5" customHeight="1">
      <c r="A4" s="61"/>
      <c r="B4" s="61"/>
      <c r="C4" s="61"/>
      <c r="D4" s="61"/>
      <c r="E4" s="61"/>
      <c r="F4" s="61"/>
    </row>
    <row r="5" spans="1:6" s="16" customFormat="1" ht="18.75" customHeight="1">
      <c r="A5" s="61"/>
      <c r="B5" s="83" t="s">
        <v>51</v>
      </c>
      <c r="C5" s="83"/>
      <c r="D5" s="83"/>
      <c r="E5" s="83"/>
      <c r="F5" s="83"/>
    </row>
    <row r="6" spans="1:6" s="16" customFormat="1" ht="14.25" customHeight="1">
      <c r="A6" s="61"/>
      <c r="B6" s="61"/>
      <c r="C6" s="61"/>
      <c r="D6" s="61"/>
      <c r="E6" s="61"/>
      <c r="F6" s="61"/>
    </row>
    <row r="7" spans="1:6" s="16" customFormat="1" ht="31.5" customHeight="1">
      <c r="A7" s="61"/>
      <c r="B7" s="72" t="s">
        <v>20</v>
      </c>
      <c r="C7" s="72"/>
      <c r="D7" s="72"/>
      <c r="E7" s="62" t="s">
        <v>21</v>
      </c>
      <c r="F7" s="62" t="s">
        <v>22</v>
      </c>
    </row>
    <row r="8" spans="1:6" s="16" customFormat="1" ht="16.5" customHeight="1">
      <c r="A8" s="61"/>
      <c r="B8" s="77" t="s">
        <v>23</v>
      </c>
      <c r="C8" s="77"/>
      <c r="D8" s="77"/>
      <c r="E8" s="67">
        <f>E9+E10+E15</f>
        <v>19909932</v>
      </c>
      <c r="F8" s="67">
        <f>F9+F10+F15</f>
        <v>18889731.349999998</v>
      </c>
    </row>
    <row r="9" spans="1:6" s="16" customFormat="1" ht="18.75" customHeight="1">
      <c r="A9" s="61"/>
      <c r="B9" s="78" t="s">
        <v>33</v>
      </c>
      <c r="C9" s="79"/>
      <c r="D9" s="80"/>
      <c r="E9" s="66">
        <v>1277812</v>
      </c>
      <c r="F9" s="66">
        <v>164383.88</v>
      </c>
    </row>
    <row r="10" spans="1:6" s="16" customFormat="1" ht="32.25" customHeight="1">
      <c r="A10" s="61"/>
      <c r="B10" s="77" t="s">
        <v>24</v>
      </c>
      <c r="C10" s="77"/>
      <c r="D10" s="77"/>
      <c r="E10" s="66">
        <f>E11+E12+E13+E14</f>
        <v>6145120</v>
      </c>
      <c r="F10" s="66">
        <f>F11+F12+F13+F14</f>
        <v>7091088.6899999995</v>
      </c>
    </row>
    <row r="11" spans="1:6" s="16" customFormat="1" ht="45" customHeight="1">
      <c r="A11" s="61"/>
      <c r="B11" s="73" t="s">
        <v>25</v>
      </c>
      <c r="C11" s="73"/>
      <c r="D11" s="73"/>
      <c r="E11" s="66">
        <v>2778400</v>
      </c>
      <c r="F11" s="66">
        <v>3554812.68</v>
      </c>
    </row>
    <row r="12" spans="1:6" s="16" customFormat="1" ht="62.25" customHeight="1">
      <c r="A12" s="61"/>
      <c r="B12" s="73" t="s">
        <v>26</v>
      </c>
      <c r="C12" s="73"/>
      <c r="D12" s="73"/>
      <c r="E12" s="66">
        <v>15380</v>
      </c>
      <c r="F12" s="66">
        <v>19201.51</v>
      </c>
    </row>
    <row r="13" spans="1:6" s="16" customFormat="1" ht="61.5" customHeight="1">
      <c r="A13" s="61"/>
      <c r="B13" s="73" t="s">
        <v>27</v>
      </c>
      <c r="C13" s="73"/>
      <c r="D13" s="73"/>
      <c r="E13" s="66">
        <v>3699740</v>
      </c>
      <c r="F13" s="66">
        <v>3924914.66</v>
      </c>
    </row>
    <row r="14" spans="1:6" s="16" customFormat="1" ht="44.25" customHeight="1">
      <c r="A14" s="61"/>
      <c r="B14" s="73" t="s">
        <v>28</v>
      </c>
      <c r="C14" s="73"/>
      <c r="D14" s="73"/>
      <c r="E14" s="66">
        <v>-348400</v>
      </c>
      <c r="F14" s="66">
        <v>-407840.16</v>
      </c>
    </row>
    <row r="15" spans="1:6" s="16" customFormat="1" ht="16.5" customHeight="1">
      <c r="A15" s="61"/>
      <c r="B15" s="77" t="s">
        <v>32</v>
      </c>
      <c r="C15" s="77"/>
      <c r="D15" s="77"/>
      <c r="E15" s="66">
        <v>12487000</v>
      </c>
      <c r="F15" s="66">
        <v>11634258.78</v>
      </c>
    </row>
    <row r="16" spans="1:6" s="16" customFormat="1" ht="12" customHeight="1">
      <c r="A16" s="61"/>
      <c r="B16" s="63"/>
      <c r="C16" s="64"/>
      <c r="D16" s="64"/>
      <c r="E16" s="61"/>
      <c r="F16" s="61"/>
    </row>
    <row r="17" spans="1:6" s="16" customFormat="1" ht="17.25" customHeight="1">
      <c r="A17" s="61"/>
      <c r="B17" s="76" t="s">
        <v>19</v>
      </c>
      <c r="C17" s="76"/>
      <c r="D17" s="76"/>
      <c r="E17" s="76"/>
      <c r="F17" s="76"/>
    </row>
    <row r="18" spans="1:6" s="5" customFormat="1" ht="6" customHeight="1">
      <c r="A18" s="6"/>
      <c r="B18" s="6"/>
      <c r="C18" s="7"/>
      <c r="D18" s="12"/>
      <c r="E18" s="12"/>
      <c r="F18" s="12"/>
    </row>
    <row r="19" spans="1:106" ht="26.25" customHeight="1">
      <c r="A19" s="75" t="s">
        <v>0</v>
      </c>
      <c r="B19" s="81" t="s">
        <v>1</v>
      </c>
      <c r="C19" s="82" t="s">
        <v>9</v>
      </c>
      <c r="D19" s="82" t="s">
        <v>41</v>
      </c>
      <c r="E19" s="82" t="s">
        <v>2</v>
      </c>
      <c r="F19" s="8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</row>
    <row r="20" spans="1:106" ht="6" customHeight="1" hidden="1">
      <c r="A20" s="75"/>
      <c r="B20" s="81"/>
      <c r="C20" s="82"/>
      <c r="D20" s="82"/>
      <c r="E20" s="82"/>
      <c r="F20" s="82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</row>
    <row r="21" spans="1:106" ht="7.5" customHeight="1" hidden="1">
      <c r="A21" s="75"/>
      <c r="B21" s="81"/>
      <c r="C21" s="82"/>
      <c r="D21" s="82"/>
      <c r="E21" s="82"/>
      <c r="F21" s="82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</row>
    <row r="22" spans="1:106" ht="3" customHeight="1" hidden="1">
      <c r="A22" s="75"/>
      <c r="B22" s="81"/>
      <c r="C22" s="82"/>
      <c r="D22" s="82"/>
      <c r="E22" s="82"/>
      <c r="F22" s="82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</row>
    <row r="23" spans="1:106" ht="45.75" customHeight="1">
      <c r="A23" s="75"/>
      <c r="B23" s="81"/>
      <c r="C23" s="82"/>
      <c r="D23" s="82"/>
      <c r="E23" s="33" t="s">
        <v>10</v>
      </c>
      <c r="F23" s="33" t="s">
        <v>8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</row>
    <row r="24" spans="1:236" ht="18" customHeight="1">
      <c r="A24" s="34">
        <v>1</v>
      </c>
      <c r="B24" s="35">
        <v>2</v>
      </c>
      <c r="C24" s="34">
        <v>3</v>
      </c>
      <c r="D24" s="34">
        <v>4</v>
      </c>
      <c r="E24" s="35">
        <v>5</v>
      </c>
      <c r="F24" s="34">
        <v>6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</row>
    <row r="25" spans="1:236" s="1" customFormat="1" ht="18.75" customHeight="1">
      <c r="A25" s="36"/>
      <c r="B25" s="38" t="s">
        <v>3</v>
      </c>
      <c r="C25" s="39">
        <f>C27+C29+C42+C44+C46</f>
        <v>20405586.22</v>
      </c>
      <c r="D25" s="39">
        <f>D27+D29+D42+D44+D46</f>
        <v>19385385.57</v>
      </c>
      <c r="E25" s="39">
        <f>E27+E29+E42+E44+E46</f>
        <v>11634258.78</v>
      </c>
      <c r="F25" s="39">
        <f>F27+F29+F42+F44+F46</f>
        <v>7751126.79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</row>
    <row r="26" spans="1:236" s="1" customFormat="1" ht="18.75" customHeight="1">
      <c r="A26" s="37"/>
      <c r="B26" s="40" t="s">
        <v>4</v>
      </c>
      <c r="C26" s="41"/>
      <c r="D26" s="42"/>
      <c r="E26" s="42"/>
      <c r="F26" s="42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</row>
    <row r="27" spans="1:236" s="1" customFormat="1" ht="45.75" customHeight="1">
      <c r="A27" s="36" t="s">
        <v>6</v>
      </c>
      <c r="B27" s="43" t="s">
        <v>29</v>
      </c>
      <c r="C27" s="39">
        <f>SUM(C28:C28)</f>
        <v>550000</v>
      </c>
      <c r="D27" s="39">
        <f>SUM(D28:D28)</f>
        <v>550000</v>
      </c>
      <c r="E27" s="39">
        <f>SUM(E28:E28)</f>
        <v>522500</v>
      </c>
      <c r="F27" s="39">
        <f>SUM(F28:F28)</f>
        <v>27500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</row>
    <row r="28" spans="1:236" s="1" customFormat="1" ht="31.5" customHeight="1">
      <c r="A28" s="36"/>
      <c r="B28" s="44" t="s">
        <v>42</v>
      </c>
      <c r="C28" s="45">
        <v>550000</v>
      </c>
      <c r="D28" s="46">
        <f>E28+F28</f>
        <v>550000</v>
      </c>
      <c r="E28" s="45">
        <v>522500</v>
      </c>
      <c r="F28" s="47">
        <v>27500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</row>
    <row r="29" spans="1:236" s="31" customFormat="1" ht="31.5" customHeight="1">
      <c r="A29" s="36" t="s">
        <v>7</v>
      </c>
      <c r="B29" s="43" t="s">
        <v>15</v>
      </c>
      <c r="C29" s="39">
        <f>SUM(C31:C41)</f>
        <v>13923936.219999997</v>
      </c>
      <c r="D29" s="39">
        <f>SUM(D31:D41)</f>
        <v>13039504.149999999</v>
      </c>
      <c r="E29" s="39">
        <f>SUM(E31:E41)</f>
        <v>11111758.78</v>
      </c>
      <c r="F29" s="39">
        <f>SUM(F31:F41)</f>
        <v>1927745.3699999999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</row>
    <row r="30" spans="1:236" s="1" customFormat="1" ht="14.25" customHeight="1">
      <c r="A30" s="37"/>
      <c r="B30" s="44" t="s">
        <v>16</v>
      </c>
      <c r="C30" s="41"/>
      <c r="D30" s="42"/>
      <c r="E30" s="42"/>
      <c r="F30" s="42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</row>
    <row r="31" spans="1:236" s="1" customFormat="1" ht="18.75" customHeight="1">
      <c r="A31" s="37"/>
      <c r="B31" s="49" t="s">
        <v>37</v>
      </c>
      <c r="C31" s="51">
        <v>5709194.04</v>
      </c>
      <c r="D31" s="51">
        <f aca="true" t="shared" si="0" ref="D31:D41">E31+F31</f>
        <v>5709194.04</v>
      </c>
      <c r="E31" s="51">
        <v>5423733.74</v>
      </c>
      <c r="F31" s="51">
        <v>285460.3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</row>
    <row r="32" spans="1:236" s="1" customFormat="1" ht="18.75" customHeight="1">
      <c r="A32" s="37"/>
      <c r="B32" s="49" t="s">
        <v>36</v>
      </c>
      <c r="C32" s="46">
        <v>2497043.39</v>
      </c>
      <c r="D32" s="51">
        <f>E32+F32</f>
        <v>2497043.39</v>
      </c>
      <c r="E32" s="51">
        <v>2163627.24</v>
      </c>
      <c r="F32" s="51">
        <v>333416.15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</row>
    <row r="33" spans="1:236" s="1" customFormat="1" ht="18.75" customHeight="1">
      <c r="A33" s="37"/>
      <c r="B33" s="49" t="s">
        <v>46</v>
      </c>
      <c r="C33" s="46">
        <v>1924637.88</v>
      </c>
      <c r="D33" s="51">
        <f t="shared" si="0"/>
        <v>1924637.88</v>
      </c>
      <c r="E33" s="51">
        <v>1667844</v>
      </c>
      <c r="F33" s="51">
        <v>256793.88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</row>
    <row r="34" spans="1:236" s="1" customFormat="1" ht="18.75" customHeight="1">
      <c r="A34" s="37"/>
      <c r="B34" s="49" t="s">
        <v>48</v>
      </c>
      <c r="C34" s="46">
        <v>501051.19</v>
      </c>
      <c r="D34" s="51">
        <f t="shared" si="0"/>
        <v>501051.19</v>
      </c>
      <c r="E34" s="46">
        <v>475997.52</v>
      </c>
      <c r="F34" s="46">
        <v>25053.67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</row>
    <row r="35" spans="1:236" s="1" customFormat="1" ht="18.75" customHeight="1">
      <c r="A35" s="37"/>
      <c r="B35" s="49" t="s">
        <v>47</v>
      </c>
      <c r="C35" s="51">
        <v>2394646.55</v>
      </c>
      <c r="D35" s="51">
        <f t="shared" si="0"/>
        <v>1510214.48</v>
      </c>
      <c r="E35" s="51">
        <v>1380556.28</v>
      </c>
      <c r="F35" s="51">
        <v>129658.2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</row>
    <row r="36" spans="1:236" s="1" customFormat="1" ht="18.75" customHeight="1">
      <c r="A36" s="37"/>
      <c r="B36" s="49" t="s">
        <v>50</v>
      </c>
      <c r="C36" s="46">
        <v>273468</v>
      </c>
      <c r="D36" s="46">
        <f>E36+F36</f>
        <v>273468</v>
      </c>
      <c r="E36" s="46"/>
      <c r="F36" s="46">
        <v>273468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</row>
    <row r="37" spans="1:236" s="1" customFormat="1" ht="31.5" customHeight="1">
      <c r="A37" s="37"/>
      <c r="B37" s="50" t="s">
        <v>43</v>
      </c>
      <c r="C37" s="46">
        <v>243442</v>
      </c>
      <c r="D37" s="46">
        <f>E37+F37</f>
        <v>243442</v>
      </c>
      <c r="E37" s="46"/>
      <c r="F37" s="46">
        <v>243442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</row>
    <row r="38" spans="1:236" s="1" customFormat="1" ht="31.5" customHeight="1">
      <c r="A38" s="37"/>
      <c r="B38" s="49" t="s">
        <v>45</v>
      </c>
      <c r="C38" s="51">
        <v>137573.17</v>
      </c>
      <c r="D38" s="51">
        <f>E38+F38</f>
        <v>137573.17</v>
      </c>
      <c r="E38" s="51"/>
      <c r="F38" s="51">
        <v>137573.17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</row>
    <row r="39" spans="1:236" s="1" customFormat="1" ht="34.5" customHeight="1">
      <c r="A39" s="37"/>
      <c r="B39" s="49" t="s">
        <v>34</v>
      </c>
      <c r="C39" s="51">
        <v>114880</v>
      </c>
      <c r="D39" s="51">
        <f t="shared" si="0"/>
        <v>114880</v>
      </c>
      <c r="E39" s="51"/>
      <c r="F39" s="51">
        <v>114880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</row>
    <row r="40" spans="1:236" s="1" customFormat="1" ht="18.75" customHeight="1">
      <c r="A40" s="37"/>
      <c r="B40" s="49" t="s">
        <v>35</v>
      </c>
      <c r="C40" s="46">
        <v>80000</v>
      </c>
      <c r="D40" s="51">
        <f t="shared" si="0"/>
        <v>80000</v>
      </c>
      <c r="E40" s="51"/>
      <c r="F40" s="51">
        <v>80000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</row>
    <row r="41" spans="1:236" s="1" customFormat="1" ht="34.5" customHeight="1">
      <c r="A41" s="37"/>
      <c r="B41" s="49" t="s">
        <v>44</v>
      </c>
      <c r="C41" s="51">
        <v>48000</v>
      </c>
      <c r="D41" s="51">
        <f t="shared" si="0"/>
        <v>48000</v>
      </c>
      <c r="E41" s="51"/>
      <c r="F41" s="51">
        <v>48000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</row>
    <row r="42" spans="1:236" s="1" customFormat="1" ht="45" customHeight="1">
      <c r="A42" s="36" t="s">
        <v>5</v>
      </c>
      <c r="B42" s="48" t="s">
        <v>12</v>
      </c>
      <c r="C42" s="52">
        <f>C43</f>
        <v>0</v>
      </c>
      <c r="D42" s="52">
        <f>D43</f>
        <v>0</v>
      </c>
      <c r="E42" s="52">
        <f>E43</f>
        <v>0</v>
      </c>
      <c r="F42" s="52">
        <f>F43</f>
        <v>0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</row>
    <row r="43" spans="1:236" s="1" customFormat="1" ht="10.5" customHeight="1">
      <c r="A43" s="37"/>
      <c r="B43" s="53"/>
      <c r="C43" s="51"/>
      <c r="D43" s="51"/>
      <c r="E43" s="51"/>
      <c r="F43" s="51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</row>
    <row r="44" spans="1:236" s="31" customFormat="1" ht="27.75" customHeight="1">
      <c r="A44" s="36" t="s">
        <v>11</v>
      </c>
      <c r="B44" s="48" t="s">
        <v>14</v>
      </c>
      <c r="C44" s="54">
        <f>C45</f>
        <v>5499955</v>
      </c>
      <c r="D44" s="54">
        <f>D45</f>
        <v>5499954</v>
      </c>
      <c r="E44" s="54">
        <f>E45</f>
        <v>0</v>
      </c>
      <c r="F44" s="54">
        <f>F45</f>
        <v>5499954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</row>
    <row r="45" spans="1:236" s="1" customFormat="1" ht="19.5" customHeight="1">
      <c r="A45" s="37"/>
      <c r="B45" s="55" t="s">
        <v>31</v>
      </c>
      <c r="C45" s="56">
        <v>5499955</v>
      </c>
      <c r="D45" s="60">
        <f>E45+F45</f>
        <v>5499954</v>
      </c>
      <c r="E45" s="45">
        <v>0</v>
      </c>
      <c r="F45" s="45">
        <v>5499954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</row>
    <row r="46" spans="1:236" s="9" customFormat="1" ht="17.25" customHeight="1">
      <c r="A46" s="36" t="s">
        <v>13</v>
      </c>
      <c r="B46" s="57" t="s">
        <v>17</v>
      </c>
      <c r="C46" s="54">
        <f>C47+C48+C49</f>
        <v>431695</v>
      </c>
      <c r="D46" s="54">
        <f>D47+D48+D49</f>
        <v>295927.42</v>
      </c>
      <c r="E46" s="54">
        <f>E47+E48+E49</f>
        <v>0</v>
      </c>
      <c r="F46" s="54">
        <f>F47+F48+F49</f>
        <v>295927.42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</row>
    <row r="47" spans="1:236" s="9" customFormat="1" ht="47.25" customHeight="1">
      <c r="A47" s="36"/>
      <c r="B47" s="58" t="s">
        <v>38</v>
      </c>
      <c r="C47" s="59">
        <v>215695</v>
      </c>
      <c r="D47" s="60">
        <f>E47+F47</f>
        <v>79927.42</v>
      </c>
      <c r="E47" s="59">
        <v>0</v>
      </c>
      <c r="F47" s="59">
        <v>79927.42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</row>
    <row r="48" spans="1:236" s="9" customFormat="1" ht="21" customHeight="1">
      <c r="A48" s="36"/>
      <c r="B48" s="58" t="s">
        <v>30</v>
      </c>
      <c r="C48" s="59">
        <v>20000</v>
      </c>
      <c r="D48" s="60">
        <f>E48+F48</f>
        <v>20000</v>
      </c>
      <c r="E48" s="45">
        <v>0</v>
      </c>
      <c r="F48" s="59">
        <v>20000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</row>
    <row r="49" spans="1:236" s="9" customFormat="1" ht="31.5" customHeight="1">
      <c r="A49" s="36"/>
      <c r="B49" s="58" t="s">
        <v>49</v>
      </c>
      <c r="C49" s="59">
        <v>196000</v>
      </c>
      <c r="D49" s="60">
        <f>E49+F49</f>
        <v>196000</v>
      </c>
      <c r="E49" s="45">
        <v>0</v>
      </c>
      <c r="F49" s="59">
        <v>196000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</row>
    <row r="50" spans="1:6" ht="20.25" customHeight="1">
      <c r="A50" s="17"/>
      <c r="B50" s="18"/>
      <c r="C50" s="19"/>
      <c r="D50" s="20"/>
      <c r="E50" s="21"/>
      <c r="F50" s="20"/>
    </row>
    <row r="51" spans="1:6" ht="20.25" customHeight="1">
      <c r="A51" s="65"/>
      <c r="B51" s="71" t="s">
        <v>40</v>
      </c>
      <c r="C51" s="71"/>
      <c r="D51" s="71"/>
      <c r="E51" s="71"/>
      <c r="F51" s="71"/>
    </row>
    <row r="52" spans="1:6" ht="20.25" customHeight="1">
      <c r="A52" s="70"/>
      <c r="B52" s="70"/>
      <c r="C52" s="23"/>
      <c r="D52" s="23"/>
      <c r="E52" s="69"/>
      <c r="F52" s="69"/>
    </row>
    <row r="53" spans="1:6" s="10" customFormat="1" ht="33.75" customHeight="1">
      <c r="A53" s="32"/>
      <c r="B53" s="74"/>
      <c r="C53" s="74"/>
      <c r="D53" s="74"/>
      <c r="E53" s="74"/>
      <c r="F53" s="74"/>
    </row>
    <row r="54" spans="1:6" ht="20.25" customHeight="1">
      <c r="A54" s="14"/>
      <c r="B54" s="15"/>
      <c r="C54" s="28"/>
      <c r="D54" s="28"/>
      <c r="E54" s="69"/>
      <c r="F54" s="69"/>
    </row>
    <row r="55" spans="1:6" s="10" customFormat="1" ht="47.25" customHeight="1">
      <c r="A55" s="68"/>
      <c r="B55" s="68"/>
      <c r="C55" s="28"/>
      <c r="D55" s="28"/>
      <c r="E55" s="68"/>
      <c r="F55" s="68"/>
    </row>
    <row r="56" spans="1:6" ht="15.75">
      <c r="A56" s="24"/>
      <c r="B56" s="22"/>
      <c r="C56" s="23"/>
      <c r="D56" s="23"/>
      <c r="E56" s="23"/>
      <c r="F56" s="25"/>
    </row>
    <row r="57" spans="1:6" ht="15.75">
      <c r="A57" s="24"/>
      <c r="B57" s="26"/>
      <c r="C57" s="29"/>
      <c r="D57" s="4"/>
      <c r="E57" s="27"/>
      <c r="F57" s="25"/>
    </row>
    <row r="58" ht="12.75">
      <c r="E58" s="13"/>
    </row>
    <row r="64" ht="18.75" customHeight="1"/>
    <row r="65" ht="12.75">
      <c r="F65" s="3"/>
    </row>
    <row r="66" ht="18.75" customHeight="1">
      <c r="F66" s="3"/>
    </row>
    <row r="67" ht="12.75">
      <c r="F67" s="3"/>
    </row>
  </sheetData>
  <sheetProtection/>
  <mergeCells count="25">
    <mergeCell ref="B19:B23"/>
    <mergeCell ref="B3:F3"/>
    <mergeCell ref="B17:F17"/>
    <mergeCell ref="E19:F22"/>
    <mergeCell ref="E52:F52"/>
    <mergeCell ref="C19:C23"/>
    <mergeCell ref="D19:D23"/>
    <mergeCell ref="B5:F5"/>
    <mergeCell ref="A1:F1"/>
    <mergeCell ref="B8:D8"/>
    <mergeCell ref="B10:D10"/>
    <mergeCell ref="B11:D11"/>
    <mergeCell ref="B12:D12"/>
    <mergeCell ref="B15:D15"/>
    <mergeCell ref="B9:D9"/>
    <mergeCell ref="E55:F55"/>
    <mergeCell ref="A55:B55"/>
    <mergeCell ref="E54:F54"/>
    <mergeCell ref="A52:B52"/>
    <mergeCell ref="B51:F51"/>
    <mergeCell ref="B7:D7"/>
    <mergeCell ref="B14:D14"/>
    <mergeCell ref="B13:D13"/>
    <mergeCell ref="B53:F53"/>
    <mergeCell ref="A19:A23"/>
  </mergeCells>
  <printOptions/>
  <pageMargins left="1.1811023622047245" right="0.1968503937007874" top="0.1968503937007874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ztl</cp:lastModifiedBy>
  <cp:lastPrinted>2023-01-20T09:31:57Z</cp:lastPrinted>
  <dcterms:created xsi:type="dcterms:W3CDTF">2012-04-25T06:44:43Z</dcterms:created>
  <dcterms:modified xsi:type="dcterms:W3CDTF">2023-04-26T11:14:58Z</dcterms:modified>
  <cp:category/>
  <cp:version/>
  <cp:contentType/>
  <cp:contentStatus/>
</cp:coreProperties>
</file>