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370"/>
  </bookViews>
  <sheets>
    <sheet name="0503121" sheetId="1" r:id="rId1"/>
  </sheets>
  <definedNames>
    <definedName name="ScriptStr">#REF!</definedName>
    <definedName name="txt_fileName">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</definedNames>
  <calcPr calcId="124519" fullPrecision="0"/>
</workbook>
</file>

<file path=xl/calcChain.xml><?xml version="1.0" encoding="utf-8"?>
<calcChain xmlns="http://schemas.openxmlformats.org/spreadsheetml/2006/main">
  <c r="F22" i="1"/>
  <c r="F21"/>
  <c r="F20" s="1"/>
  <c r="F27"/>
  <c r="F26"/>
  <c r="F25"/>
  <c r="F35"/>
  <c r="F32" s="1"/>
  <c r="F34"/>
  <c r="F33"/>
  <c r="F38"/>
  <c r="F52"/>
  <c r="F51"/>
  <c r="F50"/>
  <c r="F49" s="1"/>
  <c r="F61"/>
  <c r="F60"/>
  <c r="F57" s="1"/>
  <c r="F59"/>
  <c r="F58"/>
  <c r="F67"/>
  <c r="F66"/>
  <c r="F64" s="1"/>
  <c r="F65"/>
  <c r="F75"/>
  <c r="F74"/>
  <c r="F73"/>
  <c r="F69" s="1"/>
  <c r="F72"/>
  <c r="F71"/>
  <c r="F70"/>
  <c r="F78"/>
  <c r="F77" s="1"/>
  <c r="F81"/>
  <c r="F84"/>
  <c r="F83" s="1"/>
  <c r="F89"/>
  <c r="F88"/>
  <c r="F86" s="1"/>
  <c r="F87"/>
  <c r="F100"/>
  <c r="F99"/>
  <c r="F98"/>
  <c r="F97" s="1"/>
  <c r="F103"/>
  <c r="F111"/>
  <c r="F110"/>
  <c r="F109"/>
  <c r="F108"/>
  <c r="F107"/>
  <c r="F105" s="1"/>
  <c r="F106"/>
  <c r="F128"/>
  <c r="F137"/>
  <c r="D20"/>
  <c r="D19" s="1"/>
  <c r="D114" s="1"/>
  <c r="D113" s="1"/>
  <c r="E20"/>
  <c r="E19" s="1"/>
  <c r="D24"/>
  <c r="E24"/>
  <c r="F24"/>
  <c r="D29"/>
  <c r="E29"/>
  <c r="F30"/>
  <c r="F29" s="1"/>
  <c r="D32"/>
  <c r="E32"/>
  <c r="D37"/>
  <c r="E37"/>
  <c r="F37"/>
  <c r="D46"/>
  <c r="E46"/>
  <c r="F47"/>
  <c r="F46" s="1"/>
  <c r="D49"/>
  <c r="E49"/>
  <c r="D54"/>
  <c r="E54"/>
  <c r="F54"/>
  <c r="F55"/>
  <c r="D57"/>
  <c r="E57"/>
  <c r="D64"/>
  <c r="E64"/>
  <c r="D69"/>
  <c r="D63" s="1"/>
  <c r="E69"/>
  <c r="D77"/>
  <c r="E77"/>
  <c r="E63" s="1"/>
  <c r="D80"/>
  <c r="E80"/>
  <c r="F80"/>
  <c r="D83"/>
  <c r="E83"/>
  <c r="D86"/>
  <c r="E86"/>
  <c r="D97"/>
  <c r="E97"/>
  <c r="D102"/>
  <c r="E102"/>
  <c r="F102"/>
  <c r="D105"/>
  <c r="E105"/>
  <c r="F115"/>
  <c r="D117"/>
  <c r="E117"/>
  <c r="E116" s="1"/>
  <c r="F118"/>
  <c r="F117"/>
  <c r="F119"/>
  <c r="D120"/>
  <c r="E120"/>
  <c r="F120"/>
  <c r="F121"/>
  <c r="F122"/>
  <c r="D123"/>
  <c r="D116" s="1"/>
  <c r="E123"/>
  <c r="F123"/>
  <c r="F124"/>
  <c r="F125"/>
  <c r="D126"/>
  <c r="E126"/>
  <c r="F126"/>
  <c r="F127"/>
  <c r="F136"/>
  <c r="D139"/>
  <c r="E139"/>
  <c r="F140"/>
  <c r="F141"/>
  <c r="F139" s="1"/>
  <c r="D142"/>
  <c r="E142"/>
  <c r="F143"/>
  <c r="F142" s="1"/>
  <c r="F144"/>
  <c r="F145"/>
  <c r="D148"/>
  <c r="E148"/>
  <c r="E147" s="1"/>
  <c r="E146" s="1"/>
  <c r="F148"/>
  <c r="F149"/>
  <c r="F150"/>
  <c r="D151"/>
  <c r="D147" s="1"/>
  <c r="E151"/>
  <c r="F152"/>
  <c r="F153"/>
  <c r="F151" s="1"/>
  <c r="D154"/>
  <c r="E154"/>
  <c r="F155"/>
  <c r="F156"/>
  <c r="F154" s="1"/>
  <c r="D163"/>
  <c r="E163"/>
  <c r="F163"/>
  <c r="F164"/>
  <c r="F165"/>
  <c r="D166"/>
  <c r="E166"/>
  <c r="F166"/>
  <c r="F167"/>
  <c r="F168"/>
  <c r="D169"/>
  <c r="E169"/>
  <c r="F170"/>
  <c r="F171"/>
  <c r="F169" s="1"/>
  <c r="D173"/>
  <c r="D172" s="1"/>
  <c r="E173"/>
  <c r="E172"/>
  <c r="F174"/>
  <c r="F173" s="1"/>
  <c r="F175"/>
  <c r="D176"/>
  <c r="E176"/>
  <c r="F177"/>
  <c r="F176" s="1"/>
  <c r="F178"/>
  <c r="D179"/>
  <c r="E179"/>
  <c r="F180"/>
  <c r="F179" s="1"/>
  <c r="F181"/>
  <c r="F188"/>
  <c r="F189"/>
  <c r="F147" l="1"/>
  <c r="F116"/>
  <c r="F63"/>
  <c r="F19"/>
  <c r="F172"/>
  <c r="E114"/>
  <c r="E113" s="1"/>
  <c r="D146"/>
  <c r="F114" l="1"/>
  <c r="F113" s="1"/>
  <c r="F146"/>
</calcChain>
</file>

<file path=xl/sharedStrings.xml><?xml version="1.0" encoding="utf-8"?>
<sst xmlns="http://schemas.openxmlformats.org/spreadsheetml/2006/main" count="485" uniqueCount="359">
  <si>
    <t>КОДЫ</t>
  </si>
  <si>
    <t>0503121</t>
  </si>
  <si>
    <t>Наименование показателя</t>
  </si>
  <si>
    <t>Итого</t>
  </si>
  <si>
    <t>5</t>
  </si>
  <si>
    <t>6</t>
  </si>
  <si>
    <t>010</t>
  </si>
  <si>
    <t>100</t>
  </si>
  <si>
    <t>020</t>
  </si>
  <si>
    <t>110</t>
  </si>
  <si>
    <t>030</t>
  </si>
  <si>
    <t>120</t>
  </si>
  <si>
    <t>040</t>
  </si>
  <si>
    <t>130</t>
  </si>
  <si>
    <t>050</t>
  </si>
  <si>
    <t>140</t>
  </si>
  <si>
    <t>060</t>
  </si>
  <si>
    <t>150</t>
  </si>
  <si>
    <t>160</t>
  </si>
  <si>
    <t>170</t>
  </si>
  <si>
    <t>180</t>
  </si>
  <si>
    <t>Форма 0503121 с.2</t>
  </si>
  <si>
    <t>200</t>
  </si>
  <si>
    <t>210</t>
  </si>
  <si>
    <t>220</t>
  </si>
  <si>
    <t>190</t>
  </si>
  <si>
    <t>230</t>
  </si>
  <si>
    <t>240</t>
  </si>
  <si>
    <t>250</t>
  </si>
  <si>
    <t>260</t>
  </si>
  <si>
    <t>Форма 0503121 с.3</t>
  </si>
  <si>
    <t>270</t>
  </si>
  <si>
    <t>290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</si>
  <si>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</si>
  <si>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</si>
  <si>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</si>
  <si>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</si>
  <si>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</si>
  <si>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</si>
  <si>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</si>
  <si>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</si>
  <si>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</si>
  <si>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Чистое поступление непроизведенных активов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</si>
  <si>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</si>
  <si>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</si>
  <si>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</si>
  <si>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</si>
  <si>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</si>
  <si>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</si>
  <si>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</si>
  <si>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</si>
  <si>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</si>
  <si>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390</t>
  </si>
  <si>
    <t>510</t>
  </si>
  <si>
    <t>610</t>
  </si>
  <si>
    <t>520</t>
  </si>
  <si>
    <t>Форма 0503121 с.4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</si>
  <si>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</si>
  <si>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</si>
  <si>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</si>
  <si>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</si>
  <si>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</si>
  <si>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</si>
  <si>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</si>
  <si>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</si>
  <si>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</si>
  <si>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</si>
  <si>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</si>
  <si>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</si>
  <si>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</si>
  <si>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</si>
  <si>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</si>
  <si>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</si>
  <si>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</si>
  <si>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</si>
  <si>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</si>
  <si>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</si>
  <si>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</si>
  <si>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</si>
  <si>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</si>
  <si>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</si>
  <si>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</si>
  <si>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</si>
  <si>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</si>
  <si>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</si>
  <si>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</si>
  <si>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</si>
  <si>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</si>
  <si>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</si>
  <si>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 xml:space="preserve">                                         (подпись)</t>
  </si>
  <si>
    <t>(расшифровка подписи)</t>
  </si>
  <si>
    <t>на</t>
  </si>
  <si>
    <t xml:space="preserve">Наименование бюджета (публично-правового образования) </t>
  </si>
  <si>
    <t>Дата</t>
  </si>
  <si>
    <t xml:space="preserve"> по ОКЕИ</t>
  </si>
  <si>
    <t>Форма по ОКУД</t>
  </si>
  <si>
    <t>Периодичность: годовая</t>
  </si>
  <si>
    <t>Код строки</t>
  </si>
  <si>
    <t>Код по КОСГУ</t>
  </si>
  <si>
    <t>Бюджетная деятельность</t>
  </si>
  <si>
    <t>Глава по БК</t>
  </si>
  <si>
    <t xml:space="preserve">главный администратор, администратор доходов бюджета, </t>
  </si>
  <si>
    <t xml:space="preserve">главный администратор, администратор источников </t>
  </si>
  <si>
    <t xml:space="preserve">финансирования дефицита бюджета       </t>
  </si>
  <si>
    <t>Чистое увеличение прочей кредиторской задолженности</t>
  </si>
  <si>
    <t>Средства во временном распоряжении</t>
  </si>
  <si>
    <t>Единица измерения: руб.</t>
  </si>
  <si>
    <t>Операционный результат до налогообложения 
(стр. 010 - стр. 150)</t>
  </si>
  <si>
    <t>Налог на прибыль</t>
  </si>
  <si>
    <t>Чистое поступление основных средств</t>
  </si>
  <si>
    <t>Чистое поступление нематериальных активов</t>
  </si>
  <si>
    <t>Чистое поступление материальных запасов</t>
  </si>
  <si>
    <t>Чистое поступление иных финансовых активов</t>
  </si>
  <si>
    <t>Форма 0503121 с.5</t>
  </si>
  <si>
    <t>370</t>
  </si>
  <si>
    <t>371</t>
  </si>
  <si>
    <t>372</t>
  </si>
  <si>
    <t>ОТЧЕТ  О ФИНАНСОВЫХ РЕЗУЛЬТАТАХ ДЕЯТЕЛЬНОСТИ</t>
  </si>
  <si>
    <t>по ОКПО</t>
  </si>
  <si>
    <t xml:space="preserve">ИНН </t>
  </si>
  <si>
    <t>по ОКТМО</t>
  </si>
  <si>
    <t>Форма 0503121 с.6</t>
  </si>
  <si>
    <t>IST</t>
  </si>
  <si>
    <t>PRD</t>
  </si>
  <si>
    <t>PRP</t>
  </si>
  <si>
    <t>RDT</t>
  </si>
  <si>
    <t>VID</t>
  </si>
  <si>
    <t>VRO</t>
  </si>
  <si>
    <t>RESERVE1</t>
  </si>
  <si>
    <t>RESERVE2</t>
  </si>
  <si>
    <t>COLS_OLAP</t>
  </si>
  <si>
    <t>ROWS_OLAP</t>
  </si>
  <si>
    <t>CONS_RULES</t>
  </si>
  <si>
    <t>ROD</t>
  </si>
  <si>
    <t>glbuhg2</t>
  </si>
  <si>
    <t>ruk2</t>
  </si>
  <si>
    <t>ruk3</t>
  </si>
  <si>
    <t>Главный</t>
  </si>
  <si>
    <t>бухгалтер _______________</t>
  </si>
  <si>
    <t>(наименование, ОГРН, ИНН,
 КПП, местонахождение)</t>
  </si>
  <si>
    <t>Руководитель
(уполномоченное лицо)</t>
  </si>
  <si>
    <t>(должность)</t>
  </si>
  <si>
    <t>(подпись)</t>
  </si>
  <si>
    <t>(расшифровка
подписи)</t>
  </si>
  <si>
    <t>Исполнитель</t>
  </si>
  <si>
    <t>(телефон, e-mail)</t>
  </si>
  <si>
    <t>" _________"  _____________________________ 20  ___ г.</t>
  </si>
  <si>
    <t>Руководитель       _____________________________________________</t>
  </si>
  <si>
    <t xml:space="preserve">Главный распорядитель, распорядитель, получатель бюджетных средств, </t>
  </si>
  <si>
    <t>300</t>
  </si>
  <si>
    <t>301</t>
  </si>
  <si>
    <t>302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</si>
  <si>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</si>
  <si>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</si>
  <si>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</si>
  <si>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уменьшение затрат</t>
  </si>
  <si>
    <t>42X</t>
  </si>
  <si>
    <t>43X</t>
  </si>
  <si>
    <t>450</t>
  </si>
  <si>
    <t>x</t>
  </si>
  <si>
    <t>Расходы будущих периодов</t>
  </si>
  <si>
    <t>400</t>
  </si>
  <si>
    <t>Чистое поступление ценных бумаг, кроме акций</t>
  </si>
  <si>
    <t>431</t>
  </si>
  <si>
    <t>432</t>
  </si>
  <si>
    <t>уменьшение прочей дебиторской задолженности</t>
  </si>
  <si>
    <t>уменьшение стоимости иных финансовых активов</t>
  </si>
  <si>
    <t>Доходы будущих периодов</t>
  </si>
  <si>
    <t>Резервы предстоящих расходов</t>
  </si>
  <si>
    <t>уменьшение прочей кредиторской задолженности</t>
  </si>
  <si>
    <t>Чистое изменение затрат на изготовление готовой продукции, выполнение работ, услуг</t>
  </si>
  <si>
    <t>Операции с обязательствами (стр.520 + стр.530 + стр.540+ стр.550 + стр.560)</t>
  </si>
  <si>
    <t>41X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</si>
  <si>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</si>
  <si>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</si>
  <si>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</si>
  <si>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</si>
  <si>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</si>
  <si>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</si>
  <si>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</si>
  <si>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</si>
  <si>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</si>
  <si>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</si>
  <si>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</si>
  <si>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</si>
  <si>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</si>
  <si>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</si>
  <si>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Доходы (стр.020 + стр.030 + стр.040 + стр.050 + стр.060 + 
стр. 070 + стр.090 + стр.100 + стр.110)</t>
  </si>
  <si>
    <r>
      <t xml:space="preserve">Налоговые доходы
            </t>
    </r>
    <r>
      <rPr>
        <sz val="9"/>
        <rFont val="Arial Cyr"/>
        <charset val="204"/>
      </rPr>
      <t>в том числе:</t>
    </r>
  </si>
  <si>
    <r>
      <t xml:space="preserve">Доходы от собственности
            </t>
    </r>
    <r>
      <rPr>
        <sz val="9"/>
        <rFont val="Arial Cyr"/>
        <charset val="204"/>
      </rPr>
      <t>в том числе:</t>
    </r>
  </si>
  <si>
    <r>
      <t xml:space="preserve">Доходы от оказания платных услуг (работ), компенсаций затрат
            </t>
    </r>
    <r>
      <rPr>
        <sz val="9"/>
        <rFont val="Arial Cyr"/>
        <charset val="204"/>
      </rPr>
      <t>в том числе:</t>
    </r>
  </si>
  <si>
    <r>
      <t xml:space="preserve">Штрафы, пени, неустойки, возмещения ущерба
            </t>
    </r>
    <r>
      <rPr>
        <sz val="9"/>
        <rFont val="Arial Cyr"/>
        <charset val="204"/>
      </rPr>
      <t>в том числе:</t>
    </r>
  </si>
  <si>
    <r>
      <t xml:space="preserve">Безвозмездные денежные поступления текущего характера
            </t>
    </r>
    <r>
      <rPr>
        <sz val="9"/>
        <rFont val="Arial Cyr"/>
        <charset val="204"/>
      </rPr>
      <t>в том числе:</t>
    </r>
  </si>
  <si>
    <r>
      <t xml:space="preserve">Безвозмездные денежные поступления капитального характера
           </t>
    </r>
    <r>
      <rPr>
        <sz val="9"/>
        <rFont val="Arial Cyr"/>
        <charset val="204"/>
      </rPr>
      <t xml:space="preserve"> в том числе:</t>
    </r>
  </si>
  <si>
    <r>
      <t xml:space="preserve">Доходы от операций с активами
           </t>
    </r>
    <r>
      <rPr>
        <sz val="9"/>
        <rFont val="Arial Cyr"/>
        <charset val="204"/>
      </rPr>
      <t xml:space="preserve"> в том числе:</t>
    </r>
  </si>
  <si>
    <t>070</t>
  </si>
  <si>
    <t>090</t>
  </si>
  <si>
    <r>
      <t xml:space="preserve">Прочие доходы
           </t>
    </r>
    <r>
      <rPr>
        <sz val="9"/>
        <rFont val="Arial Cyr"/>
        <charset val="204"/>
      </rPr>
      <t xml:space="preserve"> в том числе:</t>
    </r>
  </si>
  <si>
    <r>
      <t xml:space="preserve">Безвозмездные неденежные поступления в сектор государственного управления
           </t>
    </r>
    <r>
      <rPr>
        <sz val="9"/>
        <rFont val="Arial Cyr"/>
        <charset val="204"/>
      </rPr>
      <t xml:space="preserve"> в том числе:</t>
    </r>
  </si>
  <si>
    <t>Расходы (стр.160 + стр.170 + стр.190 + стр.210 + 
стр.230 + стр.240 + стр.250 + стр.260 + стр.270)</t>
  </si>
  <si>
    <r>
      <t xml:space="preserve">Оплата труда и начисления на выплаты по оплате труда
           </t>
    </r>
    <r>
      <rPr>
        <sz val="9"/>
        <rFont val="Arial Cyr"/>
        <charset val="204"/>
      </rPr>
      <t>в том числе:</t>
    </r>
  </si>
  <si>
    <r>
      <t xml:space="preserve"> Оплата работ, услуг
            </t>
    </r>
    <r>
      <rPr>
        <sz val="9"/>
        <rFont val="Arial Cyr"/>
        <charset val="204"/>
      </rPr>
      <t>в том числе:</t>
    </r>
  </si>
  <si>
    <r>
      <t xml:space="preserve">Обслуживание  государственного (муниципального) долга
            </t>
    </r>
    <r>
      <rPr>
        <sz val="9"/>
        <rFont val="Arial Cyr"/>
        <charset val="204"/>
      </rPr>
      <t>в том числе:</t>
    </r>
  </si>
  <si>
    <r>
      <t xml:space="preserve">Безвозмездные перечисления текущего характера организациям
            </t>
    </r>
    <r>
      <rPr>
        <sz val="9"/>
        <rFont val="Arial Cyr"/>
        <charset val="204"/>
      </rPr>
      <t>в том числе:</t>
    </r>
  </si>
  <si>
    <r>
      <t xml:space="preserve">Безвозмездные перечисления бюджетам
            </t>
    </r>
    <r>
      <rPr>
        <sz val="9"/>
        <rFont val="Arial Cyr"/>
        <charset val="204"/>
      </rPr>
      <t>в том числе:</t>
    </r>
  </si>
  <si>
    <r>
      <t xml:space="preserve">Расходы по операциям с активами
            </t>
    </r>
    <r>
      <rPr>
        <sz val="9"/>
        <rFont val="Arial Cyr"/>
        <charset val="204"/>
      </rPr>
      <t>в том числе:</t>
    </r>
  </si>
  <si>
    <r>
      <t xml:space="preserve">Безвозмездные перечисления капитального характера организациям
</t>
    </r>
    <r>
      <rPr>
        <sz val="9"/>
        <rFont val="Arial Cyr"/>
        <charset val="204"/>
      </rPr>
      <t xml:space="preserve">            в том числе:</t>
    </r>
  </si>
  <si>
    <t>280</t>
  </si>
  <si>
    <r>
      <t xml:space="preserve">Прочие расходы
            </t>
    </r>
    <r>
      <rPr>
        <sz val="9"/>
        <rFont val="Arial Cyr"/>
        <charset val="204"/>
      </rPr>
      <t>в том числе:</t>
    </r>
  </si>
  <si>
    <t>Операции с нефинансовыми активами 
(стр.320 + стр.330 + стр.350 + стр.360 + стр.370+ стр.380 + стр.390 + стр.400)</t>
  </si>
  <si>
    <t>Чистый операционный результат
(стр.301 - стр.302),  (стр.310 + стр.410)</t>
  </si>
  <si>
    <t>уменьшение стоимости материальных запасов
в том числе:</t>
  </si>
  <si>
    <t>391</t>
  </si>
  <si>
    <t>392</t>
  </si>
  <si>
    <t>Операции с финансовыми активами и обязательствами 
(стр. 420 – стр. 510)</t>
  </si>
  <si>
    <t>Операции с финансовыми активами 
(стр. 430 + стр. 440 + стр. 450 + стр. 460 + стр. 470 + стр. 480)</t>
  </si>
  <si>
    <t>Чистое поступление денежных средств и их эквивалентов</t>
  </si>
  <si>
    <t>в том числе:
увеличение стоимости материальных запасов
в том числе:</t>
  </si>
  <si>
    <t>в том числе:
увеличение стоимости непроизведенных активов</t>
  </si>
  <si>
    <t>в том числе:
увеличение стоимости нематериальных активов</t>
  </si>
  <si>
    <t>в том числе:
увеличение стоимости основных средств</t>
  </si>
  <si>
    <t>в том числе:
увеличение затрат</t>
  </si>
  <si>
    <t>в том числе:
поступление денежных средств и их эквивалентов</t>
  </si>
  <si>
    <t>выбытие денежных средств и их эквивалентов</t>
  </si>
  <si>
    <t>в том числе:
увеличение стоимости ценных бумаг, кроме акций и иных финансовых инструментов</t>
  </si>
  <si>
    <t>уменьшение стоимости ценных бумаг, кроме акций и иных финансовых инструментов</t>
  </si>
  <si>
    <t>Чистое поступление акций и иных финансовых инструментов</t>
  </si>
  <si>
    <t>в том числе:
увеличение стоимости акций и иных финансовых инструментов</t>
  </si>
  <si>
    <t>451</t>
  </si>
  <si>
    <t>452</t>
  </si>
  <si>
    <t>уменьшение стоимости акций и иных финансовых инструментов</t>
  </si>
  <si>
    <t>Чистое предоставление заимствований</t>
  </si>
  <si>
    <t>в том числе:
увеличение задолженности по предоставленным заимствованиям</t>
  </si>
  <si>
    <t>уменьшение задолженности по предоставленным заимствованиям</t>
  </si>
  <si>
    <t>в том числе:
увеличение стоимости иных финансовых активов</t>
  </si>
  <si>
    <t>Чистое увеличение прочей дебиторской задолженности</t>
  </si>
  <si>
    <t>в том числе:
увеличение прочей дебиторской задолженности</t>
  </si>
  <si>
    <t>Чистое увеличение задолженности по внутренним привлеченным заимствованиям</t>
  </si>
  <si>
    <t>в том числе:
увеличение задолженности по внутренним привлеченным заимствованиям</t>
  </si>
  <si>
    <t>уменьшение задолженности по внутренним привлеченным заимствованиям</t>
  </si>
  <si>
    <t>Чистое увеличение задолженности по внешним привлеченным заимствованиям</t>
  </si>
  <si>
    <t xml:space="preserve"> в том числе:
увеличение задолженности по внешним привлеченным заимствованиям</t>
  </si>
  <si>
    <t>уменьшение задолженности по внешним привлеченным заимствованиям</t>
  </si>
  <si>
    <t>в том числе:
увеличение прочей кредиторской задолженности</t>
  </si>
  <si>
    <r>
      <t xml:space="preserve">Социальное обеспечение
            </t>
    </r>
    <r>
      <rPr>
        <sz val="9"/>
        <rFont val="Arial Cyr"/>
        <charset val="204"/>
      </rPr>
      <t>в том числе:</t>
    </r>
  </si>
  <si>
    <t>в том числе:
увеличение стоимости прав пользования</t>
  </si>
  <si>
    <t>уменьшение стоимости прав пользования</t>
  </si>
  <si>
    <t xml:space="preserve">                    (подпись)</t>
  </si>
  <si>
    <t>Централизованная 
бухгалтерия</t>
  </si>
  <si>
    <t>(расшифровка 
подписи)</t>
  </si>
  <si>
    <t>Чистое поступление прав пользования</t>
  </si>
  <si>
    <t>35Х</t>
  </si>
  <si>
    <t>45Х</t>
  </si>
  <si>
    <t>Бюджет Валдайского муниципального района</t>
  </si>
  <si>
    <t>01 января 2022 г.</t>
  </si>
  <si>
    <t>02290350</t>
  </si>
  <si>
    <t>Комитет финансов Администрации Валдайского муниципального района</t>
  </si>
  <si>
    <t>892</t>
  </si>
  <si>
    <t>5302008661</t>
  </si>
  <si>
    <t>ГОД</t>
  </si>
  <si>
    <t>01.01.2022</t>
  </si>
  <si>
    <t>3</t>
  </si>
  <si>
    <t>500</t>
  </si>
  <si>
    <t>49608000</t>
  </si>
  <si>
    <t>Никитина Ольга Валентиновна</t>
  </si>
  <si>
    <t>Федеральное казначейство</t>
  </si>
  <si>
    <t>KFVALDAI</t>
  </si>
  <si>
    <t>30E1A4D9AD218A27E21791FB3FEB817D2D1DC3D5</t>
  </si>
  <si>
    <t>0D2AAD476835540C639A0086C45B39C183F13530</t>
  </si>
  <si>
    <t>Никифорова Татьяна Васильевна</t>
  </si>
  <si>
    <t>KFVALDAI1</t>
  </si>
  <si>
    <t>DEDEFED45A851A08471863DE831E7FC453C8F792</t>
  </si>
  <si>
    <t>7AC8EAC827434B8887221B8478C4BEBC0077EE8A</t>
  </si>
  <si>
    <t>Уменьшение стоимости материальных запасов для целей капитальных вложений</t>
  </si>
  <si>
    <t>447</t>
  </si>
  <si>
    <t>Увеличение стоимости материальных запасов для целей капитальных вложений</t>
  </si>
  <si>
    <t>347</t>
  </si>
  <si>
    <t>Налоги, пошлины и сборы</t>
  </si>
  <si>
    <t>291</t>
  </si>
  <si>
    <t>Штрафы за нарушение законодательства о налогах и сборах, законодательства о страховых взносах</t>
  </si>
  <si>
    <t>292</t>
  </si>
  <si>
    <t>293</t>
  </si>
  <si>
    <t>Штрафы за нарушение законодательства о закупках и нарушение условий контрактов (договоров)</t>
  </si>
  <si>
    <t>295</t>
  </si>
  <si>
    <t>Другие экономические санкции</t>
  </si>
  <si>
    <t>296</t>
  </si>
  <si>
    <t>Иные выплаты текущего характера физическим лицам</t>
  </si>
  <si>
    <t>Иные выплаты текущего характера организациям</t>
  </si>
  <si>
    <t>297</t>
  </si>
  <si>
    <t>Безвозмездные перечисления капитального характера государственным (муниципальным) учреждениям</t>
  </si>
  <si>
    <t>281</t>
  </si>
  <si>
    <t>271</t>
  </si>
  <si>
    <t>Амортизация</t>
  </si>
  <si>
    <t>272</t>
  </si>
  <si>
    <t>Расходование материальных запасов</t>
  </si>
  <si>
    <t>Чрезвычайные расходы по операциям с активами</t>
  </si>
  <si>
    <t>273</t>
  </si>
  <si>
    <t>262</t>
  </si>
  <si>
    <t>Пособия по социальной помощи населению в денежной форме</t>
  </si>
  <si>
    <t>264</t>
  </si>
  <si>
    <t>Пенсии, пособия, выплачиваемые работодателями, нанимателями бывшим работникам</t>
  </si>
  <si>
    <t>Социальные пособия и компенсации персоналу в денежной форме</t>
  </si>
  <si>
    <t>266</t>
  </si>
  <si>
    <t>Перечисления другим бюджетам бюджетной системы Российской Федерации</t>
  </si>
  <si>
    <t>251</t>
  </si>
  <si>
    <t>Безвозмездные перечисления (передачи) текущего характера сектора государственного управления</t>
  </si>
  <si>
    <t>241</t>
  </si>
  <si>
    <t>Обслуживание внутреннего долга</t>
  </si>
  <si>
    <t>231</t>
  </si>
  <si>
    <t>Услуги связи</t>
  </si>
  <si>
    <t>221</t>
  </si>
  <si>
    <t>Транспортные услуги</t>
  </si>
  <si>
    <t>222</t>
  </si>
  <si>
    <t>223</t>
  </si>
  <si>
    <t>Коммунальные услуги</t>
  </si>
  <si>
    <t>225</t>
  </si>
  <si>
    <t>Работы, услуги по содержанию имущества</t>
  </si>
  <si>
    <t>226</t>
  </si>
  <si>
    <t>Прочие работы, услуги</t>
  </si>
  <si>
    <t>Страхование</t>
  </si>
  <si>
    <t>227</t>
  </si>
  <si>
    <t>211</t>
  </si>
  <si>
    <t>Заработная плата</t>
  </si>
  <si>
    <t>212</t>
  </si>
  <si>
    <t>Прочие несоциальные выплаты персоналу в денежной форме</t>
  </si>
  <si>
    <t>Начисления на выплаты по оплате труда</t>
  </si>
  <si>
    <t>213</t>
  </si>
  <si>
    <t>191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</si>
  <si>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</si>
  <si>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</si>
  <si>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</si>
  <si>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Безвозмездные неденежные поступления капитального характера от организаций (за исключением сектора государственного управления и организаций государственного сектора)</t>
  </si>
  <si>
    <t>196</t>
  </si>
  <si>
    <t>199</t>
  </si>
  <si>
    <t>Прочие неденежные безвозмездные поступления</t>
  </si>
  <si>
    <t>172</t>
  </si>
  <si>
    <t>Доходы от выбытия активов</t>
  </si>
  <si>
    <t>173</t>
  </si>
  <si>
    <t>Чрезвычайные доходы от операций с активами</t>
  </si>
  <si>
    <t>Доходы от оценки активов и обязательств</t>
  </si>
  <si>
    <t>176</t>
  </si>
  <si>
    <t>Поступления текущего характера от других бюджетов бюджетной системы Российской Федерации</t>
  </si>
  <si>
    <t>151</t>
  </si>
  <si>
    <t>Доходы от штрафных санкций за нарушение законодательства о закупках и нарушение условий контрактов (договоров)</t>
  </si>
  <si>
    <t>141</t>
  </si>
  <si>
    <t>Возмещение ущерба имуществу (за исключением страховых возмещений)</t>
  </si>
  <si>
    <t>144</t>
  </si>
  <si>
    <t>Прочие доходы от сумм принудительного изъятия</t>
  </si>
  <si>
    <t>145</t>
  </si>
  <si>
    <t>Доходы от операционной аренды</t>
  </si>
  <si>
    <t>121</t>
  </si>
  <si>
    <t>Платежи при пользовании природными ресурсами</t>
  </si>
  <si>
    <t>123</t>
  </si>
  <si>
    <t>Иные доходы от собственности</t>
  </si>
  <si>
    <t>129</t>
  </si>
  <si>
    <t>111</t>
  </si>
  <si>
    <t>Налоги</t>
  </si>
  <si>
    <t>112</t>
  </si>
  <si>
    <t>Государственная пошлина, сборы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</si>
</sst>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3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8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b/>
      <sz val="10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lightGray"/>
    </fill>
    <fill>
      <patternFill patternType="lightGray">
        <bgColor rgb="FFC0C0C0"/>
      </patternFill>
    </fill>
    <fill>
      <patternFill patternType="lightGray">
        <bgColor indexed="42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6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9" fillId="0" borderId="0"/>
    <xf numFmtId="0" fontId="31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9" fillId="23" borderId="8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</cellStyleXfs>
  <cellXfs count="255">
    <xf numFmtId="0" fontId="0" fillId="0" borderId="0" xfId="0"/>
    <xf numFmtId="49" fontId="2" fillId="0" borderId="10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49" fontId="7" fillId="0" borderId="0" xfId="0" applyNumberFormat="1" applyFont="1" applyProtection="1"/>
    <xf numFmtId="0" fontId="7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6" fillId="0" borderId="0" xfId="0" applyFont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Border="1" applyAlignment="1" applyProtection="1"/>
    <xf numFmtId="0" fontId="0" fillId="0" borderId="0" xfId="0" applyBorder="1" applyAlignment="1" applyProtection="1">
      <alignment wrapText="1"/>
    </xf>
    <xf numFmtId="0" fontId="2" fillId="0" borderId="0" xfId="0" applyFont="1" applyAlignment="1" applyProtection="1">
      <alignment horizontal="centerContinuous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49" fontId="2" fillId="24" borderId="17" xfId="0" applyNumberFormat="1" applyFont="1" applyFill="1" applyBorder="1" applyAlignment="1" applyProtection="1">
      <alignment horizontal="center"/>
    </xf>
    <xf numFmtId="49" fontId="2" fillId="24" borderId="18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49" fontId="2" fillId="24" borderId="20" xfId="0" applyNumberFormat="1" applyFont="1" applyFill="1" applyBorder="1" applyAlignment="1" applyProtection="1">
      <alignment horizontal="center"/>
    </xf>
    <xf numFmtId="49" fontId="2" fillId="24" borderId="21" xfId="0" applyNumberFormat="1" applyFont="1" applyFill="1" applyBorder="1" applyAlignment="1" applyProtection="1">
      <alignment horizontal="center"/>
    </xf>
    <xf numFmtId="49" fontId="2" fillId="24" borderId="22" xfId="0" applyNumberFormat="1" applyFont="1" applyFill="1" applyBorder="1" applyAlignment="1" applyProtection="1">
      <alignment horizontal="center"/>
    </xf>
    <xf numFmtId="49" fontId="2" fillId="24" borderId="23" xfId="0" applyNumberFormat="1" applyFont="1" applyFill="1" applyBorder="1" applyAlignment="1" applyProtection="1">
      <alignment horizontal="center"/>
    </xf>
    <xf numFmtId="49" fontId="2" fillId="24" borderId="24" xfId="0" applyNumberFormat="1" applyFont="1" applyFill="1" applyBorder="1" applyAlignment="1" applyProtection="1">
      <alignment horizontal="center"/>
    </xf>
    <xf numFmtId="49" fontId="2" fillId="24" borderId="25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Fill="1" applyAlignment="1" applyProtection="1">
      <alignment horizontal="center"/>
    </xf>
    <xf numFmtId="0" fontId="5" fillId="0" borderId="26" xfId="0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/>
    </xf>
    <xf numFmtId="49" fontId="0" fillId="0" borderId="26" xfId="0" applyNumberFormat="1" applyFont="1" applyFill="1" applyBorder="1" applyAlignment="1" applyProtection="1">
      <alignment horizontal="center"/>
    </xf>
    <xf numFmtId="49" fontId="2" fillId="24" borderId="27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49" fontId="2" fillId="24" borderId="28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left" wrapText="1"/>
    </xf>
    <xf numFmtId="49" fontId="2" fillId="24" borderId="15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49" fontId="2" fillId="0" borderId="0" xfId="0" applyNumberFormat="1" applyFont="1" applyAlignment="1" applyProtection="1">
      <alignment horizontal="left"/>
    </xf>
    <xf numFmtId="49" fontId="2" fillId="0" borderId="0" xfId="0" applyNumberFormat="1" applyFont="1" applyProtection="1"/>
    <xf numFmtId="49" fontId="7" fillId="0" borderId="0" xfId="0" applyNumberFormat="1" applyFont="1" applyAlignment="1" applyProtection="1">
      <alignment horizontal="left"/>
    </xf>
    <xf numFmtId="49" fontId="2" fillId="0" borderId="0" xfId="0" applyNumberFormat="1" applyFont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0" xfId="0" applyFont="1" applyFill="1" applyProtection="1"/>
    <xf numFmtId="49" fontId="2" fillId="24" borderId="29" xfId="0" applyNumberFormat="1" applyFont="1" applyFill="1" applyBorder="1" applyAlignment="1" applyProtection="1">
      <alignment horizontal="center"/>
    </xf>
    <xf numFmtId="49" fontId="7" fillId="0" borderId="30" xfId="0" applyNumberFormat="1" applyFont="1" applyBorder="1" applyAlignment="1" applyProtection="1">
      <alignment horizontal="center"/>
    </xf>
    <xf numFmtId="0" fontId="27" fillId="0" borderId="0" xfId="0" applyFont="1" applyAlignment="1" applyProtection="1">
      <alignment vertical="center"/>
    </xf>
    <xf numFmtId="0" fontId="27" fillId="0" borderId="31" xfId="0" applyFont="1" applyBorder="1" applyAlignment="1" applyProtection="1">
      <alignment vertical="center"/>
    </xf>
    <xf numFmtId="164" fontId="2" fillId="25" borderId="32" xfId="0" applyNumberFormat="1" applyFont="1" applyFill="1" applyBorder="1" applyAlignment="1" applyProtection="1">
      <alignment horizontal="right" wrapText="1"/>
    </xf>
    <xf numFmtId="164" fontId="2" fillId="25" borderId="33" xfId="0" applyNumberFormat="1" applyFont="1" applyFill="1" applyBorder="1" applyAlignment="1" applyProtection="1">
      <alignment horizontal="right" wrapText="1"/>
    </xf>
    <xf numFmtId="164" fontId="2" fillId="0" borderId="29" xfId="0" applyNumberFormat="1" applyFont="1" applyFill="1" applyBorder="1" applyAlignment="1" applyProtection="1">
      <alignment horizontal="right"/>
      <protection locked="0"/>
    </xf>
    <xf numFmtId="164" fontId="2" fillId="24" borderId="14" xfId="0" applyNumberFormat="1" applyFont="1" applyFill="1" applyBorder="1" applyAlignment="1" applyProtection="1">
      <alignment horizontal="right"/>
    </xf>
    <xf numFmtId="164" fontId="2" fillId="26" borderId="34" xfId="0" applyNumberFormat="1" applyFont="1" applyFill="1" applyBorder="1" applyAlignment="1" applyProtection="1">
      <alignment horizontal="right" wrapText="1"/>
    </xf>
    <xf numFmtId="164" fontId="2" fillId="27" borderId="29" xfId="0" applyNumberFormat="1" applyFont="1" applyFill="1" applyBorder="1" applyAlignment="1" applyProtection="1">
      <alignment horizontal="right" wrapText="1"/>
    </xf>
    <xf numFmtId="164" fontId="2" fillId="27" borderId="35" xfId="0" applyNumberFormat="1" applyFont="1" applyFill="1" applyBorder="1" applyAlignment="1" applyProtection="1">
      <alignment horizontal="right" wrapText="1"/>
    </xf>
    <xf numFmtId="164" fontId="2" fillId="0" borderId="27" xfId="0" applyNumberFormat="1" applyFont="1" applyFill="1" applyBorder="1" applyAlignment="1" applyProtection="1">
      <alignment horizontal="right"/>
      <protection locked="0"/>
    </xf>
    <xf numFmtId="164" fontId="2" fillId="0" borderId="11" xfId="0" applyNumberFormat="1" applyFont="1" applyFill="1" applyBorder="1" applyAlignment="1" applyProtection="1">
      <alignment horizontal="right"/>
      <protection locked="0"/>
    </xf>
    <xf numFmtId="164" fontId="2" fillId="26" borderId="36" xfId="0" applyNumberFormat="1" applyFont="1" applyFill="1" applyBorder="1" applyAlignment="1" applyProtection="1">
      <alignment horizontal="right" wrapText="1"/>
    </xf>
    <xf numFmtId="164" fontId="2" fillId="27" borderId="28" xfId="0" applyNumberFormat="1" applyFont="1" applyFill="1" applyBorder="1" applyAlignment="1" applyProtection="1">
      <alignment horizontal="right" wrapText="1"/>
    </xf>
    <xf numFmtId="164" fontId="2" fillId="26" borderId="34" xfId="0" applyNumberFormat="1" applyFont="1" applyFill="1" applyBorder="1" applyAlignment="1" applyProtection="1">
      <alignment horizontal="right"/>
    </xf>
    <xf numFmtId="164" fontId="2" fillId="27" borderId="27" xfId="0" applyNumberFormat="1" applyFont="1" applyFill="1" applyBorder="1" applyAlignment="1" applyProtection="1">
      <alignment horizontal="right" wrapText="1"/>
    </xf>
    <xf numFmtId="164" fontId="2" fillId="27" borderId="32" xfId="0" applyNumberFormat="1" applyFont="1" applyFill="1" applyBorder="1" applyAlignment="1" applyProtection="1">
      <alignment horizontal="right" wrapText="1"/>
    </xf>
    <xf numFmtId="164" fontId="2" fillId="27" borderId="33" xfId="0" applyNumberFormat="1" applyFont="1" applyFill="1" applyBorder="1" applyAlignment="1" applyProtection="1">
      <alignment horizontal="right" wrapText="1"/>
    </xf>
    <xf numFmtId="164" fontId="2" fillId="27" borderId="34" xfId="0" applyNumberFormat="1" applyFont="1" applyFill="1" applyBorder="1" applyAlignment="1" applyProtection="1">
      <alignment horizontal="right" wrapText="1"/>
    </xf>
    <xf numFmtId="164" fontId="2" fillId="0" borderId="27" xfId="0" applyNumberFormat="1" applyFont="1" applyFill="1" applyBorder="1" applyAlignment="1" applyProtection="1">
      <alignment horizontal="right" wrapText="1"/>
      <protection locked="0"/>
    </xf>
    <xf numFmtId="164" fontId="2" fillId="0" borderId="29" xfId="0" applyNumberFormat="1" applyFont="1" applyFill="1" applyBorder="1" applyAlignment="1" applyProtection="1">
      <alignment horizontal="right" wrapText="1"/>
      <protection locked="0"/>
    </xf>
    <xf numFmtId="164" fontId="2" fillId="25" borderId="29" xfId="0" applyNumberFormat="1" applyFont="1" applyFill="1" applyBorder="1" applyAlignment="1" applyProtection="1">
      <alignment horizontal="right" wrapText="1"/>
    </xf>
    <xf numFmtId="164" fontId="2" fillId="25" borderId="35" xfId="0" applyNumberFormat="1" applyFont="1" applyFill="1" applyBorder="1" applyAlignment="1" applyProtection="1">
      <alignment horizontal="right" wrapText="1"/>
    </xf>
    <xf numFmtId="164" fontId="2" fillId="26" borderId="35" xfId="0" applyNumberFormat="1" applyFont="1" applyFill="1" applyBorder="1" applyAlignment="1" applyProtection="1">
      <alignment horizontal="right" wrapText="1"/>
    </xf>
    <xf numFmtId="164" fontId="2" fillId="0" borderId="20" xfId="0" applyNumberFormat="1" applyFont="1" applyFill="1" applyBorder="1" applyAlignment="1" applyProtection="1">
      <alignment horizontal="right" wrapText="1"/>
      <protection locked="0"/>
    </xf>
    <xf numFmtId="164" fontId="2" fillId="0" borderId="28" xfId="0" applyNumberFormat="1" applyFont="1" applyFill="1" applyBorder="1" applyAlignment="1" applyProtection="1">
      <alignment horizontal="right" wrapText="1"/>
      <protection locked="0"/>
    </xf>
    <xf numFmtId="164" fontId="2" fillId="0" borderId="11" xfId="0" applyNumberFormat="1" applyFont="1" applyFill="1" applyBorder="1" applyAlignment="1" applyProtection="1">
      <alignment horizontal="right" wrapText="1"/>
      <protection locked="0"/>
    </xf>
    <xf numFmtId="164" fontId="2" fillId="25" borderId="27" xfId="0" applyNumberFormat="1" applyFont="1" applyFill="1" applyBorder="1" applyAlignment="1" applyProtection="1">
      <alignment horizontal="right" wrapText="1"/>
    </xf>
    <xf numFmtId="164" fontId="2" fillId="25" borderId="34" xfId="0" applyNumberFormat="1" applyFont="1" applyFill="1" applyBorder="1" applyAlignment="1" applyProtection="1">
      <alignment horizontal="right" wrapText="1"/>
    </xf>
    <xf numFmtId="164" fontId="2" fillId="27" borderId="37" xfId="0" applyNumberFormat="1" applyFont="1" applyFill="1" applyBorder="1" applyAlignment="1" applyProtection="1">
      <alignment horizontal="right" wrapText="1"/>
    </xf>
    <xf numFmtId="164" fontId="2" fillId="0" borderId="37" xfId="0" applyNumberFormat="1" applyFont="1" applyFill="1" applyBorder="1" applyAlignment="1" applyProtection="1">
      <alignment horizontal="right" wrapText="1"/>
      <protection locked="0"/>
    </xf>
    <xf numFmtId="164" fontId="2" fillId="0" borderId="26" xfId="0" applyNumberFormat="1" applyFont="1" applyFill="1" applyBorder="1" applyAlignment="1" applyProtection="1">
      <alignment horizontal="right" wrapText="1"/>
      <protection locked="0"/>
    </xf>
    <xf numFmtId="164" fontId="2" fillId="27" borderId="16" xfId="0" applyNumberFormat="1" applyFont="1" applyFill="1" applyBorder="1" applyAlignment="1" applyProtection="1">
      <alignment horizontal="right" wrapText="1"/>
    </xf>
    <xf numFmtId="164" fontId="2" fillId="27" borderId="38" xfId="0" applyNumberFormat="1" applyFont="1" applyFill="1" applyBorder="1" applyAlignment="1" applyProtection="1">
      <alignment horizontal="right" wrapText="1"/>
    </xf>
    <xf numFmtId="164" fontId="2" fillId="0" borderId="16" xfId="0" applyNumberFormat="1" applyFont="1" applyFill="1" applyBorder="1" applyAlignment="1" applyProtection="1">
      <alignment horizontal="right" wrapText="1"/>
      <protection locked="0"/>
    </xf>
    <xf numFmtId="164" fontId="2" fillId="0" borderId="38" xfId="0" applyNumberFormat="1" applyFont="1" applyFill="1" applyBorder="1" applyAlignment="1" applyProtection="1">
      <alignment horizontal="right" wrapText="1"/>
      <protection locked="0"/>
    </xf>
    <xf numFmtId="164" fontId="2" fillId="0" borderId="39" xfId="0" applyNumberFormat="1" applyFont="1" applyFill="1" applyBorder="1" applyAlignment="1" applyProtection="1">
      <alignment horizontal="right" wrapText="1"/>
      <protection locked="0"/>
    </xf>
    <xf numFmtId="164" fontId="2" fillId="27" borderId="26" xfId="0" applyNumberFormat="1" applyFont="1" applyFill="1" applyBorder="1" applyAlignment="1" applyProtection="1">
      <alignment horizontal="right" wrapText="1"/>
    </xf>
    <xf numFmtId="49" fontId="2" fillId="0" borderId="30" xfId="0" applyNumberFormat="1" applyFont="1" applyBorder="1" applyAlignment="1" applyProtection="1">
      <alignment horizontal="center"/>
      <protection locked="0"/>
    </xf>
    <xf numFmtId="14" fontId="2" fillId="0" borderId="30" xfId="0" applyNumberFormat="1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164" fontId="2" fillId="26" borderId="40" xfId="0" applyNumberFormat="1" applyFont="1" applyFill="1" applyBorder="1" applyAlignment="1" applyProtection="1">
      <alignment horizontal="right" wrapText="1"/>
    </xf>
    <xf numFmtId="49" fontId="2" fillId="0" borderId="41" xfId="0" applyNumberFormat="1" applyFont="1" applyBorder="1" applyAlignment="1" applyProtection="1">
      <alignment horizontal="center"/>
      <protection locked="0"/>
    </xf>
    <xf numFmtId="164" fontId="2" fillId="25" borderId="35" xfId="0" applyNumberFormat="1" applyFont="1" applyFill="1" applyBorder="1" applyAlignment="1" applyProtection="1">
      <alignment horizontal="right"/>
    </xf>
    <xf numFmtId="164" fontId="2" fillId="26" borderId="35" xfId="0" applyNumberFormat="1" applyFont="1" applyFill="1" applyBorder="1" applyAlignment="1" applyProtection="1">
      <alignment horizontal="right"/>
    </xf>
    <xf numFmtId="49" fontId="2" fillId="28" borderId="0" xfId="0" applyNumberFormat="1" applyFont="1" applyFill="1" applyProtection="1"/>
    <xf numFmtId="49" fontId="2" fillId="0" borderId="0" xfId="0" applyNumberFormat="1" applyFont="1" applyAlignment="1" applyProtection="1">
      <alignment horizontal="left" indent="1"/>
    </xf>
    <xf numFmtId="0" fontId="2" fillId="0" borderId="38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26" xfId="0" applyNumberFormat="1" applyFont="1" applyFill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indent="7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" fillId="0" borderId="0" xfId="0" applyFont="1" applyAlignment="1" applyProtection="1">
      <alignment horizontal="left" indent="1"/>
    </xf>
    <xf numFmtId="49" fontId="2" fillId="0" borderId="0" xfId="0" applyNumberFormat="1" applyFont="1" applyFill="1" applyBorder="1" applyAlignment="1" applyProtection="1">
      <alignment horizontal="left" wrapText="1" indent="1"/>
      <protection locked="0"/>
    </xf>
    <xf numFmtId="49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26" xfId="0" applyNumberFormat="1" applyFont="1" applyFill="1" applyBorder="1" applyAlignment="1" applyProtection="1">
      <alignment horizontal="center" wrapText="1"/>
    </xf>
    <xf numFmtId="49" fontId="2" fillId="0" borderId="26" xfId="0" applyNumberFormat="1" applyFont="1" applyBorder="1" applyProtection="1"/>
    <xf numFmtId="164" fontId="2" fillId="0" borderId="42" xfId="0" applyNumberFormat="1" applyFont="1" applyFill="1" applyBorder="1" applyAlignment="1" applyProtection="1">
      <alignment horizontal="right"/>
      <protection locked="0"/>
    </xf>
    <xf numFmtId="164" fontId="2" fillId="25" borderId="28" xfId="0" applyNumberFormat="1" applyFont="1" applyFill="1" applyBorder="1" applyAlignment="1" applyProtection="1">
      <alignment horizontal="right" wrapText="1"/>
    </xf>
    <xf numFmtId="164" fontId="2" fillId="27" borderId="43" xfId="0" applyNumberFormat="1" applyFont="1" applyFill="1" applyBorder="1" applyAlignment="1" applyProtection="1">
      <alignment horizontal="right" wrapText="1"/>
    </xf>
    <xf numFmtId="49" fontId="2" fillId="24" borderId="11" xfId="0" applyNumberFormat="1" applyFont="1" applyFill="1" applyBorder="1" applyAlignment="1" applyProtection="1">
      <alignment horizontal="center"/>
    </xf>
    <xf numFmtId="164" fontId="2" fillId="26" borderId="36" xfId="0" applyNumberFormat="1" applyFont="1" applyFill="1" applyBorder="1" applyAlignment="1" applyProtection="1">
      <alignment horizontal="right"/>
    </xf>
    <xf numFmtId="49" fontId="32" fillId="0" borderId="0" xfId="55" applyNumberFormat="1" applyFont="1" applyAlignment="1">
      <alignment horizontal="left"/>
    </xf>
    <xf numFmtId="49" fontId="32" fillId="0" borderId="0" xfId="55" applyNumberFormat="1" applyFont="1" applyAlignment="1">
      <alignment horizontal="left"/>
    </xf>
    <xf numFmtId="164" fontId="2" fillId="29" borderId="27" xfId="0" applyNumberFormat="1" applyFont="1" applyFill="1" applyBorder="1" applyAlignment="1" applyProtection="1">
      <alignment horizontal="right" wrapText="1"/>
    </xf>
    <xf numFmtId="164" fontId="2" fillId="29" borderId="34" xfId="0" applyNumberFormat="1" applyFont="1" applyFill="1" applyBorder="1" applyAlignment="1" applyProtection="1">
      <alignment horizontal="right" wrapText="1"/>
    </xf>
    <xf numFmtId="164" fontId="2" fillId="30" borderId="15" xfId="0" applyNumberFormat="1" applyFont="1" applyFill="1" applyBorder="1" applyAlignment="1" applyProtection="1">
      <alignment horizontal="right" wrapText="1"/>
    </xf>
    <xf numFmtId="164" fontId="2" fillId="30" borderId="44" xfId="0" applyNumberFormat="1" applyFont="1" applyFill="1" applyBorder="1" applyAlignment="1" applyProtection="1">
      <alignment horizontal="right" wrapText="1"/>
    </xf>
    <xf numFmtId="49" fontId="2" fillId="24" borderId="45" xfId="0" applyNumberFormat="1" applyFont="1" applyFill="1" applyBorder="1" applyAlignment="1" applyProtection="1">
      <alignment horizontal="center"/>
    </xf>
    <xf numFmtId="49" fontId="2" fillId="24" borderId="46" xfId="0" applyNumberFormat="1" applyFont="1" applyFill="1" applyBorder="1" applyAlignment="1" applyProtection="1">
      <alignment horizontal="center"/>
    </xf>
    <xf numFmtId="0" fontId="29" fillId="0" borderId="47" xfId="0" applyFont="1" applyFill="1" applyBorder="1" applyAlignment="1" applyProtection="1">
      <alignment horizontal="left" wrapText="1" indent="4"/>
      <protection locked="0"/>
    </xf>
    <xf numFmtId="49" fontId="2" fillId="0" borderId="19" xfId="0" applyNumberFormat="1" applyFont="1" applyFill="1" applyBorder="1" applyAlignment="1" applyProtection="1">
      <alignment horizontal="center"/>
      <protection locked="0"/>
    </xf>
    <xf numFmtId="49" fontId="2" fillId="0" borderId="20" xfId="0" applyNumberFormat="1" applyFont="1" applyFill="1" applyBorder="1" applyAlignment="1" applyProtection="1">
      <alignment horizontal="center"/>
      <protection locked="0"/>
    </xf>
    <xf numFmtId="164" fontId="2" fillId="29" borderId="29" xfId="0" applyNumberFormat="1" applyFont="1" applyFill="1" applyBorder="1" applyAlignment="1" applyProtection="1">
      <alignment horizontal="right"/>
      <protection locked="0"/>
    </xf>
    <xf numFmtId="164" fontId="2" fillId="29" borderId="35" xfId="0" applyNumberFormat="1" applyFont="1" applyFill="1" applyBorder="1" applyAlignment="1" applyProtection="1">
      <alignment horizontal="right"/>
      <protection locked="0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49" fontId="2" fillId="0" borderId="29" xfId="0" applyNumberFormat="1" applyFont="1" applyFill="1" applyBorder="1" applyAlignment="1" applyProtection="1">
      <alignment horizontal="center"/>
    </xf>
    <xf numFmtId="164" fontId="2" fillId="0" borderId="29" xfId="0" applyNumberFormat="1" applyFont="1" applyFill="1" applyBorder="1" applyAlignment="1" applyProtection="1">
      <alignment horizontal="right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164" fontId="2" fillId="24" borderId="49" xfId="0" applyNumberFormat="1" applyFont="1" applyFill="1" applyBorder="1" applyAlignment="1" applyProtection="1">
      <alignment horizontal="right"/>
    </xf>
    <xf numFmtId="49" fontId="2" fillId="0" borderId="29" xfId="0" applyNumberFormat="1" applyFont="1" applyFill="1" applyBorder="1" applyAlignment="1" applyProtection="1">
      <alignment horizontal="center"/>
      <protection locked="0"/>
    </xf>
    <xf numFmtId="49" fontId="2" fillId="0" borderId="28" xfId="0" applyNumberFormat="1" applyFont="1" applyFill="1" applyBorder="1" applyAlignment="1" applyProtection="1">
      <alignment horizontal="center"/>
      <protection locked="0"/>
    </xf>
    <xf numFmtId="164" fontId="2" fillId="25" borderId="29" xfId="0" applyNumberFormat="1" applyFont="1" applyFill="1" applyBorder="1" applyAlignment="1" applyProtection="1">
      <alignment horizontal="right"/>
    </xf>
    <xf numFmtId="49" fontId="2" fillId="0" borderId="19" xfId="0" applyNumberFormat="1" applyFont="1" applyFill="1" applyBorder="1" applyAlignment="1" applyProtection="1">
      <alignment horizontal="center"/>
    </xf>
    <xf numFmtId="49" fontId="2" fillId="0" borderId="28" xfId="0" applyNumberFormat="1" applyFont="1" applyFill="1" applyBorder="1" applyAlignment="1" applyProtection="1">
      <alignment horizontal="center"/>
    </xf>
    <xf numFmtId="0" fontId="2" fillId="0" borderId="47" xfId="0" applyFont="1" applyFill="1" applyBorder="1" applyAlignment="1" applyProtection="1">
      <alignment horizontal="left" wrapText="1" indent="4"/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164" fontId="2" fillId="27" borderId="20" xfId="0" applyNumberFormat="1" applyFont="1" applyFill="1" applyBorder="1" applyAlignment="1" applyProtection="1">
      <alignment horizontal="right" wrapText="1"/>
    </xf>
    <xf numFmtId="164" fontId="2" fillId="29" borderId="29" xfId="0" applyNumberFormat="1" applyFont="1" applyFill="1" applyBorder="1" applyAlignment="1" applyProtection="1">
      <alignment horizontal="right" wrapText="1"/>
      <protection locked="0"/>
    </xf>
    <xf numFmtId="49" fontId="2" fillId="24" borderId="32" xfId="0" applyNumberFormat="1" applyFont="1" applyFill="1" applyBorder="1" applyAlignment="1" applyProtection="1">
      <alignment horizontal="center"/>
    </xf>
    <xf numFmtId="164" fontId="2" fillId="29" borderId="35" xfId="0" applyNumberFormat="1" applyFont="1" applyFill="1" applyBorder="1" applyAlignment="1" applyProtection="1">
      <alignment horizontal="right" wrapText="1"/>
      <protection locked="0"/>
    </xf>
    <xf numFmtId="164" fontId="2" fillId="0" borderId="14" xfId="0" applyNumberFormat="1" applyFont="1" applyFill="1" applyBorder="1" applyAlignment="1" applyProtection="1">
      <alignment horizontal="right" wrapText="1"/>
      <protection locked="0"/>
    </xf>
    <xf numFmtId="164" fontId="2" fillId="0" borderId="32" xfId="0" applyNumberFormat="1" applyFont="1" applyFill="1" applyBorder="1" applyAlignment="1" applyProtection="1">
      <alignment horizontal="right" wrapText="1"/>
      <protection locked="0"/>
    </xf>
    <xf numFmtId="164" fontId="2" fillId="26" borderId="33" xfId="0" applyNumberFormat="1" applyFont="1" applyFill="1" applyBorder="1" applyAlignment="1" applyProtection="1">
      <alignment horizontal="right" wrapText="1"/>
    </xf>
    <xf numFmtId="164" fontId="2" fillId="31" borderId="29" xfId="0" applyNumberFormat="1" applyFont="1" applyFill="1" applyBorder="1" applyAlignment="1" applyProtection="1">
      <alignment horizontal="right"/>
    </xf>
    <xf numFmtId="164" fontId="2" fillId="31" borderId="31" xfId="0" applyNumberFormat="1" applyFont="1" applyFill="1" applyBorder="1" applyAlignment="1" applyProtection="1">
      <alignment horizontal="right"/>
    </xf>
    <xf numFmtId="164" fontId="2" fillId="31" borderId="27" xfId="0" applyNumberFormat="1" applyFont="1" applyFill="1" applyBorder="1" applyAlignment="1" applyProtection="1">
      <alignment horizontal="right"/>
    </xf>
    <xf numFmtId="164" fontId="2" fillId="31" borderId="20" xfId="0" applyNumberFormat="1" applyFont="1" applyFill="1" applyBorder="1" applyAlignment="1" applyProtection="1">
      <alignment horizontal="right"/>
    </xf>
    <xf numFmtId="164" fontId="2" fillId="31" borderId="27" xfId="0" applyNumberFormat="1" applyFont="1" applyFill="1" applyBorder="1" applyAlignment="1" applyProtection="1">
      <alignment horizontal="right" wrapText="1"/>
    </xf>
    <xf numFmtId="164" fontId="2" fillId="31" borderId="29" xfId="0" applyNumberFormat="1" applyFont="1" applyFill="1" applyBorder="1" applyAlignment="1" applyProtection="1">
      <alignment horizontal="right" wrapText="1"/>
    </xf>
    <xf numFmtId="164" fontId="2" fillId="31" borderId="28" xfId="0" applyNumberFormat="1" applyFont="1" applyFill="1" applyBorder="1" applyAlignment="1" applyProtection="1">
      <alignment horizontal="right" wrapText="1"/>
    </xf>
    <xf numFmtId="164" fontId="2" fillId="27" borderId="44" xfId="0" applyNumberFormat="1" applyFont="1" applyFill="1" applyBorder="1" applyAlignment="1" applyProtection="1">
      <alignment horizontal="right" wrapText="1"/>
    </xf>
    <xf numFmtId="49" fontId="2" fillId="24" borderId="50" xfId="0" applyNumberFormat="1" applyFont="1" applyFill="1" applyBorder="1" applyAlignment="1" applyProtection="1">
      <alignment horizontal="center"/>
    </xf>
    <xf numFmtId="49" fontId="2" fillId="0" borderId="48" xfId="0" applyNumberFormat="1" applyFont="1" applyFill="1" applyBorder="1" applyAlignment="1" applyProtection="1">
      <alignment horizontal="center"/>
    </xf>
    <xf numFmtId="49" fontId="2" fillId="0" borderId="21" xfId="0" applyNumberFormat="1" applyFont="1" applyFill="1" applyBorder="1" applyAlignment="1" applyProtection="1">
      <alignment horizontal="center"/>
    </xf>
    <xf numFmtId="49" fontId="4" fillId="24" borderId="47" xfId="0" applyNumberFormat="1" applyFont="1" applyFill="1" applyBorder="1" applyAlignment="1" applyProtection="1">
      <alignment horizontal="left" wrapText="1" indent="1"/>
    </xf>
    <xf numFmtId="49" fontId="5" fillId="24" borderId="47" xfId="0" applyNumberFormat="1" applyFont="1" applyFill="1" applyBorder="1" applyAlignment="1" applyProtection="1">
      <alignment horizontal="left" wrapText="1"/>
    </xf>
    <xf numFmtId="49" fontId="2" fillId="0" borderId="47" xfId="0" applyNumberFormat="1" applyFont="1" applyFill="1" applyBorder="1" applyAlignment="1" applyProtection="1">
      <alignment horizontal="left" wrapText="1" indent="4"/>
    </xf>
    <xf numFmtId="49" fontId="5" fillId="0" borderId="47" xfId="0" applyNumberFormat="1" applyFont="1" applyFill="1" applyBorder="1" applyAlignment="1" applyProtection="1">
      <alignment horizontal="left" wrapText="1"/>
      <protection locked="0"/>
    </xf>
    <xf numFmtId="49" fontId="5" fillId="24" borderId="51" xfId="0" applyNumberFormat="1" applyFont="1" applyFill="1" applyBorder="1" applyAlignment="1" applyProtection="1">
      <alignment horizontal="left" wrapText="1"/>
    </xf>
    <xf numFmtId="49" fontId="2" fillId="0" borderId="51" xfId="0" applyNumberFormat="1" applyFont="1" applyFill="1" applyBorder="1" applyAlignment="1" applyProtection="1">
      <alignment horizontal="left" wrapText="1" indent="4"/>
    </xf>
    <xf numFmtId="49" fontId="5" fillId="0" borderId="51" xfId="0" applyNumberFormat="1" applyFont="1" applyFill="1" applyBorder="1" applyAlignment="1" applyProtection="1">
      <alignment horizontal="left" wrapText="1"/>
      <protection locked="0"/>
    </xf>
    <xf numFmtId="49" fontId="2" fillId="0" borderId="52" xfId="0" applyNumberFormat="1" applyFont="1" applyFill="1" applyBorder="1" applyAlignment="1" applyProtection="1">
      <alignment horizontal="left" wrapText="1" indent="4"/>
    </xf>
    <xf numFmtId="49" fontId="5" fillId="0" borderId="52" xfId="0" applyNumberFormat="1" applyFont="1" applyFill="1" applyBorder="1" applyAlignment="1" applyProtection="1">
      <alignment horizontal="left" wrapText="1"/>
      <protection locked="0"/>
    </xf>
    <xf numFmtId="49" fontId="2" fillId="0" borderId="28" xfId="0" applyNumberFormat="1" applyFont="1" applyFill="1" applyBorder="1" applyAlignment="1" applyProtection="1">
      <alignment horizontal="left" wrapText="1" indent="4"/>
    </xf>
    <xf numFmtId="49" fontId="2" fillId="0" borderId="53" xfId="0" applyNumberFormat="1" applyFont="1" applyFill="1" applyBorder="1" applyAlignment="1" applyProtection="1">
      <alignment horizontal="left" wrapText="1" indent="4"/>
    </xf>
    <xf numFmtId="49" fontId="5" fillId="24" borderId="0" xfId="0" applyNumberFormat="1" applyFont="1" applyFill="1" applyBorder="1" applyAlignment="1" applyProtection="1">
      <alignment horizontal="left" wrapText="1"/>
    </xf>
    <xf numFmtId="49" fontId="2" fillId="24" borderId="47" xfId="0" applyNumberFormat="1" applyFont="1" applyFill="1" applyBorder="1" applyAlignment="1" applyProtection="1">
      <alignment horizontal="left" wrapText="1" indent="4"/>
    </xf>
    <xf numFmtId="49" fontId="2" fillId="0" borderId="0" xfId="0" applyNumberFormat="1" applyFont="1" applyFill="1" applyBorder="1" applyAlignment="1" applyProtection="1">
      <alignment horizontal="left" wrapText="1" indent="4"/>
      <protection locked="0"/>
    </xf>
    <xf numFmtId="49" fontId="5" fillId="24" borderId="53" xfId="0" applyNumberFormat="1" applyFont="1" applyFill="1" applyBorder="1" applyAlignment="1" applyProtection="1">
      <alignment horizontal="left" wrapText="1"/>
    </xf>
    <xf numFmtId="49" fontId="5" fillId="0" borderId="53" xfId="0" applyNumberFormat="1" applyFont="1" applyFill="1" applyBorder="1" applyAlignment="1" applyProtection="1">
      <alignment horizontal="left" wrapText="1"/>
      <protection locked="0"/>
    </xf>
    <xf numFmtId="49" fontId="5" fillId="0" borderId="0" xfId="0" applyNumberFormat="1" applyFont="1" applyFill="1" applyBorder="1" applyAlignment="1" applyProtection="1">
      <alignment horizontal="left" wrapText="1"/>
      <protection locked="0"/>
    </xf>
    <xf numFmtId="49" fontId="6" fillId="24" borderId="53" xfId="0" applyNumberFormat="1" applyFont="1" applyFill="1" applyBorder="1" applyAlignment="1" applyProtection="1">
      <alignment horizontal="left" wrapText="1"/>
    </xf>
    <xf numFmtId="49" fontId="5" fillId="24" borderId="54" xfId="0" applyNumberFormat="1" applyFont="1" applyFill="1" applyBorder="1" applyAlignment="1" applyProtection="1">
      <alignment horizontal="left" wrapText="1"/>
    </xf>
    <xf numFmtId="49" fontId="6" fillId="24" borderId="47" xfId="0" applyNumberFormat="1" applyFont="1" applyFill="1" applyBorder="1" applyAlignment="1" applyProtection="1">
      <alignment horizontal="left" wrapText="1"/>
    </xf>
    <xf numFmtId="49" fontId="2" fillId="24" borderId="53" xfId="0" applyNumberFormat="1" applyFont="1" applyFill="1" applyBorder="1" applyAlignment="1" applyProtection="1">
      <alignment horizontal="left" wrapText="1" indent="4"/>
    </xf>
    <xf numFmtId="49" fontId="5" fillId="24" borderId="55" xfId="0" applyNumberFormat="1" applyFont="1" applyFill="1" applyBorder="1" applyAlignment="1" applyProtection="1">
      <alignment horizontal="left" wrapText="1"/>
    </xf>
    <xf numFmtId="49" fontId="2" fillId="24" borderId="55" xfId="0" applyNumberFormat="1" applyFont="1" applyFill="1" applyBorder="1" applyAlignment="1" applyProtection="1">
      <alignment horizontal="left" wrapText="1" indent="4"/>
    </xf>
    <xf numFmtId="49" fontId="4" fillId="24" borderId="47" xfId="0" applyNumberFormat="1" applyFont="1" applyFill="1" applyBorder="1" applyAlignment="1" applyProtection="1">
      <alignment horizontal="left" wrapText="1"/>
    </xf>
    <xf numFmtId="49" fontId="2" fillId="24" borderId="56" xfId="0" applyNumberFormat="1" applyFont="1" applyFill="1" applyBorder="1" applyAlignment="1" applyProtection="1">
      <alignment horizontal="left" wrapText="1" indent="4"/>
    </xf>
    <xf numFmtId="49" fontId="6" fillId="24" borderId="47" xfId="0" applyNumberFormat="1" applyFont="1" applyFill="1" applyBorder="1" applyAlignment="1" applyProtection="1">
      <alignment horizontal="center" wrapText="1"/>
    </xf>
    <xf numFmtId="164" fontId="2" fillId="32" borderId="34" xfId="0" applyNumberFormat="1" applyFont="1" applyFill="1" applyBorder="1" applyAlignment="1" applyProtection="1">
      <alignment horizontal="right" wrapText="1"/>
      <protection locked="0"/>
    </xf>
    <xf numFmtId="164" fontId="2" fillId="32" borderId="33" xfId="0" applyNumberFormat="1" applyFont="1" applyFill="1" applyBorder="1" applyAlignment="1" applyProtection="1">
      <alignment horizontal="right" wrapText="1"/>
      <protection locked="0"/>
    </xf>
    <xf numFmtId="49" fontId="7" fillId="0" borderId="0" xfId="0" applyNumberFormat="1" applyFont="1" applyAlignment="1" applyProtection="1">
      <alignment horizontal="left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28" fillId="0" borderId="58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49" fontId="7" fillId="0" borderId="0" xfId="0" applyNumberFormat="1" applyFont="1" applyAlignment="1" applyProtection="1">
      <alignment horizontal="left" indent="1"/>
    </xf>
    <xf numFmtId="49" fontId="30" fillId="0" borderId="0" xfId="0" applyNumberFormat="1" applyFont="1" applyBorder="1" applyAlignment="1" applyProtection="1">
      <alignment horizontal="left" indent="1"/>
    </xf>
    <xf numFmtId="49" fontId="30" fillId="0" borderId="59" xfId="0" applyNumberFormat="1" applyFont="1" applyBorder="1" applyAlignment="1" applyProtection="1">
      <alignment horizontal="left" indent="1"/>
    </xf>
    <xf numFmtId="14" fontId="30" fillId="0" borderId="0" xfId="0" applyNumberFormat="1" applyFont="1" applyBorder="1" applyAlignment="1" applyProtection="1">
      <alignment horizontal="left" indent="1"/>
    </xf>
    <xf numFmtId="14" fontId="30" fillId="0" borderId="59" xfId="0" applyNumberFormat="1" applyFont="1" applyBorder="1" applyAlignment="1" applyProtection="1">
      <alignment horizontal="left" indent="1"/>
    </xf>
    <xf numFmtId="49" fontId="30" fillId="0" borderId="60" xfId="0" applyNumberFormat="1" applyFont="1" applyBorder="1" applyAlignment="1" applyProtection="1">
      <alignment horizontal="left" wrapText="1" indent="1"/>
    </xf>
    <xf numFmtId="49" fontId="30" fillId="0" borderId="61" xfId="0" applyNumberFormat="1" applyFont="1" applyBorder="1" applyAlignment="1" applyProtection="1">
      <alignment horizontal="left" wrapText="1" indent="1"/>
    </xf>
    <xf numFmtId="0" fontId="29" fillId="0" borderId="62" xfId="0" applyFont="1" applyBorder="1" applyAlignment="1" applyProtection="1">
      <alignment horizontal="right" indent="1"/>
    </xf>
    <xf numFmtId="0" fontId="29" fillId="0" borderId="0" xfId="0" applyFont="1" applyBorder="1" applyAlignment="1" applyProtection="1">
      <alignment horizontal="right" indent="1"/>
    </xf>
    <xf numFmtId="0" fontId="29" fillId="0" borderId="63" xfId="0" applyFont="1" applyBorder="1" applyAlignment="1" applyProtection="1">
      <alignment horizontal="right" indent="1"/>
    </xf>
    <xf numFmtId="0" fontId="29" fillId="0" borderId="60" xfId="0" applyFont="1" applyBorder="1" applyAlignment="1" applyProtection="1">
      <alignment horizontal="right" indent="1"/>
    </xf>
    <xf numFmtId="0" fontId="28" fillId="0" borderId="58" xfId="0" applyFont="1" applyBorder="1" applyAlignment="1" applyProtection="1">
      <alignment horizontal="left" vertical="center" indent="2"/>
    </xf>
    <xf numFmtId="0" fontId="28" fillId="0" borderId="64" xfId="0" applyFont="1" applyBorder="1" applyAlignment="1" applyProtection="1">
      <alignment horizontal="left" vertical="center" indent="2"/>
    </xf>
    <xf numFmtId="0" fontId="0" fillId="0" borderId="65" xfId="0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/>
    </xf>
    <xf numFmtId="0" fontId="29" fillId="0" borderId="66" xfId="0" applyFont="1" applyBorder="1" applyAlignment="1" applyProtection="1">
      <alignment horizontal="right" indent="1"/>
    </xf>
    <xf numFmtId="0" fontId="29" fillId="0" borderId="67" xfId="0" applyFont="1" applyBorder="1" applyAlignment="1" applyProtection="1">
      <alignment horizontal="right" indent="1"/>
    </xf>
    <xf numFmtId="49" fontId="30" fillId="0" borderId="67" xfId="0" applyNumberFormat="1" applyFont="1" applyBorder="1" applyAlignment="1" applyProtection="1">
      <alignment horizontal="left" indent="1"/>
    </xf>
    <xf numFmtId="49" fontId="30" fillId="0" borderId="68" xfId="0" applyNumberFormat="1" applyFont="1" applyBorder="1" applyAlignment="1" applyProtection="1">
      <alignment horizontal="left" indent="1"/>
    </xf>
    <xf numFmtId="49" fontId="0" fillId="0" borderId="26" xfId="0" applyNumberFormat="1" applyFill="1" applyBorder="1" applyAlignment="1" applyProtection="1">
      <alignment horizontal="right"/>
    </xf>
    <xf numFmtId="0" fontId="27" fillId="0" borderId="0" xfId="0" applyFont="1" applyAlignment="1" applyProtection="1">
      <alignment horizontal="center" vertical="center"/>
    </xf>
    <xf numFmtId="49" fontId="2" fillId="0" borderId="26" xfId="0" applyNumberFormat="1" applyFont="1" applyFill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center" wrapText="1"/>
    </xf>
    <xf numFmtId="49" fontId="1" fillId="0" borderId="26" xfId="0" applyNumberFormat="1" applyFont="1" applyBorder="1" applyAlignment="1" applyProtection="1">
      <alignment horizontal="center"/>
    </xf>
    <xf numFmtId="49" fontId="2" fillId="0" borderId="37" xfId="0" applyNumberFormat="1" applyFont="1" applyFill="1" applyBorder="1" applyAlignment="1" applyProtection="1">
      <alignment horizontal="left" wrapText="1"/>
      <protection locked="0"/>
    </xf>
    <xf numFmtId="49" fontId="0" fillId="0" borderId="26" xfId="0" applyNumberFormat="1" applyFont="1" applyFill="1" applyBorder="1" applyAlignment="1" applyProtection="1">
      <alignment horizontal="right"/>
    </xf>
    <xf numFmtId="0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38" xfId="0" applyNumberFormat="1" applyFont="1" applyFill="1" applyBorder="1" applyAlignment="1" applyProtection="1">
      <alignment horizontal="center" wrapText="1"/>
    </xf>
    <xf numFmtId="0" fontId="2" fillId="0" borderId="38" xfId="0" applyFont="1" applyBorder="1" applyAlignment="1" applyProtection="1">
      <alignment horizontal="center" vertical="top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38" xfId="0" applyNumberFormat="1" applyFont="1" applyBorder="1" applyAlignment="1" applyProtection="1">
      <alignment horizontal="center" wrapText="1"/>
    </xf>
    <xf numFmtId="49" fontId="2" fillId="0" borderId="38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 wrapText="1" indent="15"/>
      <protection locked="0"/>
    </xf>
    <xf numFmtId="49" fontId="6" fillId="0" borderId="0" xfId="0" applyNumberFormat="1" applyFont="1" applyFill="1" applyBorder="1" applyAlignment="1" applyProtection="1">
      <alignment horizontal="left" wrapText="1" indent="15"/>
      <protection locked="0"/>
    </xf>
    <xf numFmtId="49" fontId="2" fillId="0" borderId="0" xfId="0" applyNumberFormat="1" applyFont="1" applyFill="1" applyBorder="1" applyAlignment="1" applyProtection="1">
      <alignment horizontal="center" wrapText="1"/>
    </xf>
    <xf numFmtId="49" fontId="2" fillId="0" borderId="26" xfId="0" applyNumberFormat="1" applyFont="1" applyFill="1" applyBorder="1" applyAlignment="1" applyProtection="1">
      <alignment horizontal="center" wrapText="1"/>
      <protection locked="0"/>
    </xf>
    <xf numFmtId="49" fontId="2" fillId="33" borderId="52" xfId="0" applyNumberFormat="1" applyFont="1" applyFill="1" applyBorder="1" applyAlignment="1" applyProtection="1">
      <alignment horizontal="left" wrapText="1" indent="4"/>
    </xf>
    <xf numFmtId="49" fontId="2" fillId="33" borderId="22" xfId="0" applyNumberFormat="1" applyFont="1" applyFill="1" applyBorder="1" applyAlignment="1" applyProtection="1">
      <alignment horizontal="center"/>
    </xf>
    <xf numFmtId="49" fontId="2" fillId="33" borderId="10" xfId="0" applyNumberFormat="1" applyFont="1" applyFill="1" applyBorder="1" applyAlignment="1" applyProtection="1">
      <alignment horizontal="center"/>
      <protection locked="0"/>
    </xf>
    <xf numFmtId="164" fontId="2" fillId="33" borderId="29" xfId="0" applyNumberFormat="1" applyFont="1" applyFill="1" applyBorder="1" applyAlignment="1" applyProtection="1">
      <alignment horizontal="right"/>
      <protection locked="0"/>
    </xf>
    <xf numFmtId="164" fontId="2" fillId="34" borderId="29" xfId="0" applyNumberFormat="1" applyFont="1" applyFill="1" applyBorder="1" applyAlignment="1" applyProtection="1">
      <alignment horizontal="right"/>
    </xf>
    <xf numFmtId="164" fontId="2" fillId="35" borderId="35" xfId="0" applyNumberFormat="1" applyFont="1" applyFill="1" applyBorder="1" applyAlignment="1" applyProtection="1">
      <alignment horizontal="right" wrapText="1"/>
    </xf>
    <xf numFmtId="0" fontId="2" fillId="33" borderId="0" xfId="0" applyFont="1" applyFill="1" applyProtection="1"/>
    <xf numFmtId="49" fontId="2" fillId="33" borderId="51" xfId="0" applyNumberFormat="1" applyFont="1" applyFill="1" applyBorder="1" applyAlignment="1" applyProtection="1">
      <alignment horizontal="left" wrapText="1" indent="4"/>
    </xf>
    <xf numFmtId="49" fontId="2" fillId="33" borderId="19" xfId="0" applyNumberFormat="1" applyFont="1" applyFill="1" applyBorder="1" applyAlignment="1" applyProtection="1">
      <alignment horizontal="center"/>
    </xf>
    <xf numFmtId="49" fontId="2" fillId="33" borderId="29" xfId="0" applyNumberFormat="1" applyFont="1" applyFill="1" applyBorder="1" applyAlignment="1" applyProtection="1">
      <alignment horizontal="center"/>
      <protection locked="0"/>
    </xf>
    <xf numFmtId="49" fontId="2" fillId="33" borderId="47" xfId="0" applyNumberFormat="1" applyFont="1" applyFill="1" applyBorder="1" applyAlignment="1" applyProtection="1">
      <alignment horizontal="left" wrapText="1" indent="4"/>
    </xf>
    <xf numFmtId="49" fontId="2" fillId="33" borderId="20" xfId="0" applyNumberFormat="1" applyFont="1" applyFill="1" applyBorder="1" applyAlignment="1" applyProtection="1">
      <alignment horizontal="center"/>
      <protection locked="0"/>
    </xf>
    <xf numFmtId="164" fontId="2" fillId="35" borderId="34" xfId="0" applyNumberFormat="1" applyFont="1" applyFill="1" applyBorder="1" applyAlignment="1" applyProtection="1">
      <alignment horizontal="right" wrapText="1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209</xdr:row>
      <xdr:rowOff>47625</xdr:rowOff>
    </xdr:from>
    <xdr:to>
      <xdr:col>3</xdr:col>
      <xdr:colOff>1362075</xdr:colOff>
      <xdr:row>209</xdr:row>
      <xdr:rowOff>571500</xdr:rowOff>
    </xdr:to>
    <xdr:pic>
      <xdr:nvPicPr>
        <xdr:cNvPr id="14302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48300" y="35185350"/>
          <a:ext cx="5238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31"/>
  <sheetViews>
    <sheetView tabSelected="1" workbookViewId="0"/>
  </sheetViews>
  <sheetFormatPr defaultRowHeight="15"/>
  <cols>
    <col min="1" max="1" width="55.7109375" style="2" customWidth="1"/>
    <col min="2" max="3" width="6.7109375" style="2" customWidth="1"/>
    <col min="4" max="4" width="23.7109375" style="2" customWidth="1"/>
    <col min="5" max="6" width="23.7109375" style="3" customWidth="1"/>
    <col min="7" max="8" width="11.7109375" style="4" hidden="1" customWidth="1"/>
    <col min="9" max="9" width="0" style="4" hidden="1" customWidth="1"/>
    <col min="10" max="10" width="35.7109375" style="4" hidden="1" customWidth="1"/>
    <col min="11" max="11" width="0" style="4" hidden="1" customWidth="1"/>
    <col min="12" max="16384" width="9.140625" style="4"/>
  </cols>
  <sheetData>
    <row r="1" spans="1:10" ht="9.9499999999999993" customHeight="1">
      <c r="G1" s="46" t="s">
        <v>257</v>
      </c>
      <c r="H1" s="46" t="s">
        <v>122</v>
      </c>
    </row>
    <row r="2" spans="1:10" ht="9.9499999999999993" customHeight="1">
      <c r="G2" s="46" t="s">
        <v>4</v>
      </c>
      <c r="H2" s="46" t="s">
        <v>123</v>
      </c>
    </row>
    <row r="3" spans="1:10" ht="15.75" customHeight="1">
      <c r="A3" s="226" t="s">
        <v>117</v>
      </c>
      <c r="B3" s="226"/>
      <c r="C3" s="226"/>
      <c r="D3" s="226"/>
      <c r="E3" s="226"/>
      <c r="F3" s="226"/>
      <c r="G3" s="46" t="s">
        <v>262</v>
      </c>
      <c r="H3" s="46" t="s">
        <v>124</v>
      </c>
    </row>
    <row r="4" spans="1:10" ht="15" customHeight="1" thickBot="1">
      <c r="B4" s="53"/>
      <c r="C4" s="53"/>
      <c r="D4" s="53"/>
      <c r="E4" s="54"/>
      <c r="F4" s="5" t="s">
        <v>0</v>
      </c>
      <c r="G4" s="46" t="s">
        <v>260</v>
      </c>
      <c r="H4" s="46" t="s">
        <v>125</v>
      </c>
    </row>
    <row r="5" spans="1:10" ht="12.75" customHeight="1">
      <c r="A5" s="7"/>
      <c r="B5" s="7"/>
      <c r="C5" s="7"/>
      <c r="D5" s="7"/>
      <c r="E5" s="9" t="s">
        <v>95</v>
      </c>
      <c r="F5" s="10" t="s">
        <v>1</v>
      </c>
      <c r="G5" s="46"/>
      <c r="H5" s="46" t="s">
        <v>133</v>
      </c>
    </row>
    <row r="6" spans="1:10" ht="12.75" customHeight="1">
      <c r="A6" s="11" t="s">
        <v>91</v>
      </c>
      <c r="B6" s="229" t="s">
        <v>254</v>
      </c>
      <c r="C6" s="229"/>
      <c r="D6" s="229"/>
      <c r="E6" s="9" t="s">
        <v>93</v>
      </c>
      <c r="F6" s="91">
        <v>44562</v>
      </c>
      <c r="G6" s="46" t="s">
        <v>261</v>
      </c>
      <c r="H6" s="46" t="s">
        <v>126</v>
      </c>
    </row>
    <row r="7" spans="1:10" ht="12.75" customHeight="1">
      <c r="A7" s="12" t="s">
        <v>148</v>
      </c>
      <c r="B7" s="13"/>
      <c r="C7" s="13"/>
      <c r="D7" s="13"/>
      <c r="E7" s="9"/>
      <c r="F7" s="94"/>
      <c r="G7" s="46"/>
      <c r="H7" s="46" t="s">
        <v>127</v>
      </c>
    </row>
    <row r="8" spans="1:10" ht="12.75" customHeight="1">
      <c r="A8" s="14" t="s">
        <v>101</v>
      </c>
      <c r="B8" s="13"/>
      <c r="C8" s="13"/>
      <c r="D8" s="13"/>
      <c r="E8" s="9" t="s">
        <v>118</v>
      </c>
      <c r="F8" s="94" t="s">
        <v>255</v>
      </c>
      <c r="G8" s="46" t="s">
        <v>259</v>
      </c>
      <c r="H8" s="46" t="s">
        <v>128</v>
      </c>
    </row>
    <row r="9" spans="1:10" ht="12.75" customHeight="1">
      <c r="A9" s="14" t="s">
        <v>102</v>
      </c>
      <c r="B9" s="13"/>
      <c r="C9" s="13"/>
      <c r="D9" s="13"/>
      <c r="E9" s="9" t="s">
        <v>119</v>
      </c>
      <c r="F9" s="90" t="s">
        <v>258</v>
      </c>
      <c r="G9" s="46"/>
      <c r="H9" s="46" t="s">
        <v>129</v>
      </c>
    </row>
    <row r="10" spans="1:10" ht="45">
      <c r="A10" s="14" t="s">
        <v>103</v>
      </c>
      <c r="B10" s="227" t="s">
        <v>256</v>
      </c>
      <c r="C10" s="227"/>
      <c r="D10" s="227"/>
      <c r="E10" s="9" t="s">
        <v>100</v>
      </c>
      <c r="F10" s="90" t="s">
        <v>257</v>
      </c>
      <c r="G10" s="46"/>
      <c r="H10" s="46" t="s">
        <v>134</v>
      </c>
      <c r="J10" s="191" t="s">
        <v>256</v>
      </c>
    </row>
    <row r="11" spans="1:10">
      <c r="A11" s="15" t="s">
        <v>92</v>
      </c>
      <c r="B11" s="230" t="s">
        <v>253</v>
      </c>
      <c r="C11" s="230"/>
      <c r="D11" s="230"/>
      <c r="E11" s="48" t="s">
        <v>120</v>
      </c>
      <c r="F11" s="90" t="s">
        <v>263</v>
      </c>
      <c r="G11" s="46"/>
      <c r="H11" s="46" t="s">
        <v>135</v>
      </c>
    </row>
    <row r="12" spans="1:10" ht="12.75" customHeight="1">
      <c r="A12" s="12" t="s">
        <v>96</v>
      </c>
      <c r="B12" s="16"/>
      <c r="C12" s="17"/>
      <c r="D12" s="18"/>
      <c r="E12" s="9"/>
      <c r="F12" s="52"/>
      <c r="G12" s="46"/>
      <c r="H12" s="46" t="s">
        <v>136</v>
      </c>
    </row>
    <row r="13" spans="1:10" ht="12.75" customHeight="1" thickBot="1">
      <c r="A13" s="12" t="s">
        <v>106</v>
      </c>
      <c r="B13" s="228"/>
      <c r="C13" s="228"/>
      <c r="D13" s="18"/>
      <c r="E13" s="9" t="s">
        <v>94</v>
      </c>
      <c r="F13" s="19">
        <v>383</v>
      </c>
      <c r="G13" s="46"/>
      <c r="H13" s="116" t="s">
        <v>183</v>
      </c>
    </row>
    <row r="14" spans="1:10" ht="18.75" customHeight="1">
      <c r="A14" s="18"/>
      <c r="B14" s="18"/>
      <c r="C14" s="18"/>
      <c r="D14" s="18"/>
      <c r="E14" s="18"/>
      <c r="F14" s="18"/>
      <c r="G14" s="46"/>
      <c r="H14" s="116" t="s">
        <v>184</v>
      </c>
    </row>
    <row r="15" spans="1:10" s="8" customFormat="1" ht="17.100000000000001" customHeight="1">
      <c r="A15" s="192" t="s">
        <v>2</v>
      </c>
      <c r="B15" s="195" t="s">
        <v>97</v>
      </c>
      <c r="C15" s="195" t="s">
        <v>98</v>
      </c>
      <c r="D15" s="195" t="s">
        <v>99</v>
      </c>
      <c r="E15" s="198" t="s">
        <v>105</v>
      </c>
      <c r="F15" s="201" t="s">
        <v>3</v>
      </c>
      <c r="G15" s="46"/>
      <c r="H15" s="46"/>
    </row>
    <row r="16" spans="1:10" s="8" customFormat="1" ht="17.100000000000001" customHeight="1">
      <c r="A16" s="193"/>
      <c r="B16" s="196"/>
      <c r="C16" s="196"/>
      <c r="D16" s="196"/>
      <c r="E16" s="199"/>
      <c r="F16" s="202"/>
      <c r="G16" s="97"/>
      <c r="H16" s="46" t="s">
        <v>130</v>
      </c>
    </row>
    <row r="17" spans="1:8" s="8" customFormat="1" ht="17.100000000000001" customHeight="1">
      <c r="A17" s="194"/>
      <c r="B17" s="197"/>
      <c r="C17" s="197"/>
      <c r="D17" s="197"/>
      <c r="E17" s="200"/>
      <c r="F17" s="203"/>
      <c r="G17" s="97"/>
      <c r="H17" s="46" t="s">
        <v>131</v>
      </c>
    </row>
    <row r="18" spans="1:8" s="8" customFormat="1" ht="12" thickBot="1">
      <c r="A18" s="20">
        <v>1</v>
      </c>
      <c r="B18" s="21">
        <v>2</v>
      </c>
      <c r="C18" s="21">
        <v>3</v>
      </c>
      <c r="D18" s="22">
        <v>4</v>
      </c>
      <c r="E18" s="1" t="s">
        <v>4</v>
      </c>
      <c r="F18" s="49" t="s">
        <v>5</v>
      </c>
      <c r="G18" s="97"/>
      <c r="H18" s="46" t="s">
        <v>132</v>
      </c>
    </row>
    <row r="19" spans="1:8" s="8" customFormat="1" ht="22.5" customHeight="1">
      <c r="A19" s="163" t="s">
        <v>187</v>
      </c>
      <c r="B19" s="23" t="s">
        <v>6</v>
      </c>
      <c r="C19" s="24" t="s">
        <v>7</v>
      </c>
      <c r="D19" s="55">
        <f>D20+D24+D29+D32+D37+D46+D49+D54+D57</f>
        <v>739650945.75</v>
      </c>
      <c r="E19" s="55">
        <f>E20+E24+E29+E32+E37+E46+E49+E54+E57</f>
        <v>0</v>
      </c>
      <c r="F19" s="56">
        <f>F20+F24+F29+F32+F37+F46+F49+F54+F57</f>
        <v>739650945.75</v>
      </c>
    </row>
    <row r="20" spans="1:8" s="8" customFormat="1" ht="24">
      <c r="A20" s="164" t="s">
        <v>188</v>
      </c>
      <c r="B20" s="25" t="s">
        <v>8</v>
      </c>
      <c r="C20" s="26" t="s">
        <v>9</v>
      </c>
      <c r="D20" s="127">
        <f>SUM(D21:D23)</f>
        <v>269111971.06999999</v>
      </c>
      <c r="E20" s="127">
        <f>SUM(E21:E23)</f>
        <v>0</v>
      </c>
      <c r="F20" s="128">
        <f>SUM(F21:F23)</f>
        <v>269111971.06999999</v>
      </c>
    </row>
    <row r="21" spans="1:8" s="8" customFormat="1" ht="11.25">
      <c r="A21" s="165" t="s">
        <v>356</v>
      </c>
      <c r="B21" s="141" t="s">
        <v>8</v>
      </c>
      <c r="C21" s="126" t="s">
        <v>355</v>
      </c>
      <c r="D21" s="57">
        <v>265602296.44999999</v>
      </c>
      <c r="E21" s="152"/>
      <c r="F21" s="59">
        <f>D21+E21</f>
        <v>265602296.44999999</v>
      </c>
    </row>
    <row r="22" spans="1:8" s="8" customFormat="1" ht="11.25">
      <c r="A22" s="165" t="s">
        <v>358</v>
      </c>
      <c r="B22" s="141" t="s">
        <v>8</v>
      </c>
      <c r="C22" s="126" t="s">
        <v>357</v>
      </c>
      <c r="D22" s="57">
        <v>3509674.62</v>
      </c>
      <c r="E22" s="152"/>
      <c r="F22" s="59">
        <f>D22+E22</f>
        <v>3509674.62</v>
      </c>
    </row>
    <row r="23" spans="1:8" s="8" customFormat="1" ht="12" hidden="1" customHeight="1">
      <c r="A23" s="166"/>
      <c r="B23" s="125"/>
      <c r="C23" s="126"/>
      <c r="D23" s="57"/>
      <c r="E23" s="58"/>
      <c r="F23" s="59"/>
    </row>
    <row r="24" spans="1:8" s="8" customFormat="1" ht="24">
      <c r="A24" s="164" t="s">
        <v>189</v>
      </c>
      <c r="B24" s="25" t="s">
        <v>10</v>
      </c>
      <c r="C24" s="26" t="s">
        <v>11</v>
      </c>
      <c r="D24" s="127">
        <f>SUM(D25:D28)</f>
        <v>12981918.32</v>
      </c>
      <c r="E24" s="127">
        <f>SUM(E25:E28)</f>
        <v>0</v>
      </c>
      <c r="F24" s="128">
        <f>SUM(F25:F28)</f>
        <v>12981918.32</v>
      </c>
    </row>
    <row r="25" spans="1:8" s="8" customFormat="1" ht="11.25">
      <c r="A25" s="165" t="s">
        <v>349</v>
      </c>
      <c r="B25" s="141" t="s">
        <v>10</v>
      </c>
      <c r="C25" s="126" t="s">
        <v>350</v>
      </c>
      <c r="D25" s="57">
        <v>1389624.04</v>
      </c>
      <c r="E25" s="152"/>
      <c r="F25" s="59">
        <f>D25+E25</f>
        <v>1389624.04</v>
      </c>
    </row>
    <row r="26" spans="1:8" s="8" customFormat="1" ht="11.25">
      <c r="A26" s="165" t="s">
        <v>351</v>
      </c>
      <c r="B26" s="141" t="s">
        <v>10</v>
      </c>
      <c r="C26" s="126" t="s">
        <v>352</v>
      </c>
      <c r="D26" s="57">
        <v>10692420.640000001</v>
      </c>
      <c r="E26" s="152"/>
      <c r="F26" s="59">
        <f>D26+E26</f>
        <v>10692420.640000001</v>
      </c>
    </row>
    <row r="27" spans="1:8" s="8" customFormat="1" ht="11.25">
      <c r="A27" s="165" t="s">
        <v>353</v>
      </c>
      <c r="B27" s="141" t="s">
        <v>10</v>
      </c>
      <c r="C27" s="126" t="s">
        <v>354</v>
      </c>
      <c r="D27" s="57">
        <v>899873.64</v>
      </c>
      <c r="E27" s="152"/>
      <c r="F27" s="59">
        <f>D27+E27</f>
        <v>899873.64</v>
      </c>
    </row>
    <row r="28" spans="1:8" s="8" customFormat="1" ht="12" hidden="1">
      <c r="A28" s="166"/>
      <c r="B28" s="125"/>
      <c r="C28" s="126"/>
      <c r="D28" s="57"/>
      <c r="E28" s="58"/>
      <c r="F28" s="59"/>
    </row>
    <row r="29" spans="1:8" s="8" customFormat="1" ht="36">
      <c r="A29" s="164" t="s">
        <v>190</v>
      </c>
      <c r="B29" s="25" t="s">
        <v>12</v>
      </c>
      <c r="C29" s="26" t="s">
        <v>13</v>
      </c>
      <c r="D29" s="127">
        <f>SUM(D30:D31)</f>
        <v>0</v>
      </c>
      <c r="E29" s="127">
        <f>SUM(E30:E31)</f>
        <v>0</v>
      </c>
      <c r="F29" s="128">
        <f>SUM(F30:F31)</f>
        <v>0</v>
      </c>
    </row>
    <row r="30" spans="1:8" s="8" customFormat="1" ht="11.25">
      <c r="A30" s="252"/>
      <c r="B30" s="250"/>
      <c r="C30" s="253"/>
      <c r="D30" s="245"/>
      <c r="E30" s="246"/>
      <c r="F30" s="254">
        <f>D30+E30</f>
        <v>0</v>
      </c>
      <c r="G30" s="248"/>
      <c r="H30" s="248"/>
    </row>
    <row r="31" spans="1:8" s="8" customFormat="1" ht="12" hidden="1">
      <c r="A31" s="166"/>
      <c r="B31" s="125"/>
      <c r="C31" s="126"/>
      <c r="D31" s="57"/>
      <c r="E31" s="58"/>
      <c r="F31" s="59"/>
    </row>
    <row r="32" spans="1:8" s="8" customFormat="1" ht="24">
      <c r="A32" s="164" t="s">
        <v>191</v>
      </c>
      <c r="B32" s="25" t="s">
        <v>14</v>
      </c>
      <c r="C32" s="26" t="s">
        <v>15</v>
      </c>
      <c r="D32" s="127">
        <f>SUM(D33:D36)</f>
        <v>1731369.55</v>
      </c>
      <c r="E32" s="127">
        <f>SUM(E33:E36)</f>
        <v>0</v>
      </c>
      <c r="F32" s="128">
        <f>SUM(F33:F36)</f>
        <v>1731369.55</v>
      </c>
    </row>
    <row r="33" spans="1:8" s="8" customFormat="1" ht="33.75">
      <c r="A33" s="165" t="s">
        <v>343</v>
      </c>
      <c r="B33" s="141" t="s">
        <v>14</v>
      </c>
      <c r="C33" s="126" t="s">
        <v>344</v>
      </c>
      <c r="D33" s="57">
        <v>6580.38</v>
      </c>
      <c r="E33" s="152"/>
      <c r="F33" s="59">
        <f>D33+E33</f>
        <v>6580.38</v>
      </c>
    </row>
    <row r="34" spans="1:8" s="8" customFormat="1" ht="22.5">
      <c r="A34" s="165" t="s">
        <v>345</v>
      </c>
      <c r="B34" s="141" t="s">
        <v>14</v>
      </c>
      <c r="C34" s="126" t="s">
        <v>346</v>
      </c>
      <c r="D34" s="57">
        <v>74297.210000000006</v>
      </c>
      <c r="E34" s="152"/>
      <c r="F34" s="59">
        <f>D34+E34</f>
        <v>74297.210000000006</v>
      </c>
    </row>
    <row r="35" spans="1:8" s="8" customFormat="1" ht="11.25">
      <c r="A35" s="165" t="s">
        <v>347</v>
      </c>
      <c r="B35" s="141" t="s">
        <v>14</v>
      </c>
      <c r="C35" s="126" t="s">
        <v>348</v>
      </c>
      <c r="D35" s="57">
        <v>1650491.96</v>
      </c>
      <c r="E35" s="152"/>
      <c r="F35" s="59">
        <f>D35+E35</f>
        <v>1650491.96</v>
      </c>
    </row>
    <row r="36" spans="1:8" s="8" customFormat="1" ht="12" hidden="1">
      <c r="A36" s="166"/>
      <c r="B36" s="125"/>
      <c r="C36" s="126"/>
      <c r="D36" s="57"/>
      <c r="E36" s="58"/>
      <c r="F36" s="59"/>
    </row>
    <row r="37" spans="1:8" s="8" customFormat="1" ht="24">
      <c r="A37" s="164" t="s">
        <v>192</v>
      </c>
      <c r="B37" s="25" t="s">
        <v>16</v>
      </c>
      <c r="C37" s="26" t="s">
        <v>17</v>
      </c>
      <c r="D37" s="60">
        <f>SUM(D38:D39)</f>
        <v>362323129.86000001</v>
      </c>
      <c r="E37" s="60">
        <f>SUM(E38:E39)</f>
        <v>0</v>
      </c>
      <c r="F37" s="61">
        <f>SUM(F38:F39)</f>
        <v>362323129.86000001</v>
      </c>
    </row>
    <row r="38" spans="1:8" s="8" customFormat="1" ht="22.5">
      <c r="A38" s="165" t="s">
        <v>341</v>
      </c>
      <c r="B38" s="161" t="s">
        <v>16</v>
      </c>
      <c r="C38" s="130" t="s">
        <v>342</v>
      </c>
      <c r="D38" s="111">
        <v>362323129.86000001</v>
      </c>
      <c r="E38" s="153"/>
      <c r="F38" s="93">
        <f>D38+E38</f>
        <v>362323129.86000001</v>
      </c>
    </row>
    <row r="39" spans="1:8" s="8" customFormat="1" ht="0.75" customHeight="1" thickBot="1">
      <c r="A39" s="124"/>
      <c r="B39" s="135"/>
      <c r="C39" s="136"/>
      <c r="D39" s="63"/>
      <c r="E39" s="137"/>
      <c r="F39" s="64"/>
    </row>
    <row r="40" spans="1:8" s="8" customFormat="1" ht="12.75">
      <c r="A40" s="32"/>
      <c r="B40" s="33"/>
      <c r="C40" s="34"/>
      <c r="D40" s="35"/>
      <c r="E40" s="35"/>
      <c r="F40" s="35"/>
      <c r="H40" s="117" t="s">
        <v>185</v>
      </c>
    </row>
    <row r="41" spans="1:8" s="8" customFormat="1" ht="14.1" customHeight="1">
      <c r="A41" s="36"/>
      <c r="B41" s="37"/>
      <c r="C41" s="37"/>
      <c r="D41" s="38"/>
      <c r="E41" s="231" t="s">
        <v>21</v>
      </c>
      <c r="F41" s="231"/>
      <c r="H41" s="117" t="s">
        <v>186</v>
      </c>
    </row>
    <row r="42" spans="1:8" s="8" customFormat="1" ht="17.100000000000001" customHeight="1">
      <c r="A42" s="192" t="s">
        <v>2</v>
      </c>
      <c r="B42" s="195" t="s">
        <v>97</v>
      </c>
      <c r="C42" s="195" t="s">
        <v>98</v>
      </c>
      <c r="D42" s="195" t="s">
        <v>99</v>
      </c>
      <c r="E42" s="198" t="s">
        <v>105</v>
      </c>
      <c r="F42" s="201" t="s">
        <v>3</v>
      </c>
    </row>
    <row r="43" spans="1:8" s="8" customFormat="1" ht="17.100000000000001" customHeight="1">
      <c r="A43" s="193"/>
      <c r="B43" s="196"/>
      <c r="C43" s="196"/>
      <c r="D43" s="196"/>
      <c r="E43" s="199"/>
      <c r="F43" s="202"/>
    </row>
    <row r="44" spans="1:8" s="8" customFormat="1" ht="17.100000000000001" customHeight="1">
      <c r="A44" s="194"/>
      <c r="B44" s="197"/>
      <c r="C44" s="197"/>
      <c r="D44" s="197"/>
      <c r="E44" s="200"/>
      <c r="F44" s="203"/>
    </row>
    <row r="45" spans="1:8" s="8" customFormat="1" ht="12" thickBot="1">
      <c r="A45" s="20">
        <v>1</v>
      </c>
      <c r="B45" s="21">
        <v>2</v>
      </c>
      <c r="C45" s="21">
        <v>3</v>
      </c>
      <c r="D45" s="22">
        <v>4</v>
      </c>
      <c r="E45" s="1" t="s">
        <v>4</v>
      </c>
      <c r="F45" s="1" t="s">
        <v>5</v>
      </c>
    </row>
    <row r="46" spans="1:8" s="8" customFormat="1" ht="36">
      <c r="A46" s="167" t="s">
        <v>193</v>
      </c>
      <c r="B46" s="122" t="s">
        <v>195</v>
      </c>
      <c r="C46" s="123" t="s">
        <v>18</v>
      </c>
      <c r="D46" s="68">
        <f>SUM(D47:D48)</f>
        <v>0</v>
      </c>
      <c r="E46" s="68">
        <f>SUM(E47:E48)</f>
        <v>0</v>
      </c>
      <c r="F46" s="69">
        <f>SUM(F47:F48)</f>
        <v>0</v>
      </c>
    </row>
    <row r="47" spans="1:8" s="8" customFormat="1" ht="11.25">
      <c r="A47" s="249"/>
      <c r="B47" s="250"/>
      <c r="C47" s="251"/>
      <c r="D47" s="245"/>
      <c r="E47" s="246"/>
      <c r="F47" s="247">
        <f>D47+E47</f>
        <v>0</v>
      </c>
      <c r="G47" s="248"/>
      <c r="H47" s="248"/>
    </row>
    <row r="48" spans="1:8" s="8" customFormat="1" ht="12" hidden="1">
      <c r="A48" s="169"/>
      <c r="B48" s="129"/>
      <c r="C48" s="130"/>
      <c r="D48" s="57"/>
      <c r="E48" s="57"/>
      <c r="F48" s="75"/>
    </row>
    <row r="49" spans="1:8" s="8" customFormat="1" ht="24">
      <c r="A49" s="167" t="s">
        <v>194</v>
      </c>
      <c r="B49" s="28" t="s">
        <v>196</v>
      </c>
      <c r="C49" s="43" t="s">
        <v>19</v>
      </c>
      <c r="D49" s="60">
        <f>SUM(D50:D53)</f>
        <v>19598252.210000001</v>
      </c>
      <c r="E49" s="60">
        <f>SUM(E50:E53)</f>
        <v>0</v>
      </c>
      <c r="F49" s="61">
        <f>SUM(F50:F53)</f>
        <v>19598252.210000001</v>
      </c>
    </row>
    <row r="50" spans="1:8" s="8" customFormat="1" ht="11.25">
      <c r="A50" s="168" t="s">
        <v>336</v>
      </c>
      <c r="B50" s="141" t="s">
        <v>196</v>
      </c>
      <c r="C50" s="138" t="s">
        <v>335</v>
      </c>
      <c r="D50" s="57">
        <v>12704953.939999999</v>
      </c>
      <c r="E50" s="152"/>
      <c r="F50" s="75">
        <f>D50+E50</f>
        <v>12704953.939999999</v>
      </c>
    </row>
    <row r="51" spans="1:8" s="8" customFormat="1" ht="11.25">
      <c r="A51" s="168" t="s">
        <v>338</v>
      </c>
      <c r="B51" s="141" t="s">
        <v>196</v>
      </c>
      <c r="C51" s="138" t="s">
        <v>337</v>
      </c>
      <c r="D51" s="57">
        <v>-135029.73000000001</v>
      </c>
      <c r="E51" s="152"/>
      <c r="F51" s="75">
        <f>D51+E51</f>
        <v>-135029.73000000001</v>
      </c>
    </row>
    <row r="52" spans="1:8" s="8" customFormat="1" ht="11.25">
      <c r="A52" s="168" t="s">
        <v>339</v>
      </c>
      <c r="B52" s="141" t="s">
        <v>196</v>
      </c>
      <c r="C52" s="138" t="s">
        <v>340</v>
      </c>
      <c r="D52" s="57">
        <v>7028328</v>
      </c>
      <c r="E52" s="152"/>
      <c r="F52" s="75">
        <f>D52+E52</f>
        <v>7028328</v>
      </c>
    </row>
    <row r="53" spans="1:8" s="8" customFormat="1" ht="12" hidden="1">
      <c r="A53" s="169"/>
      <c r="B53" s="125"/>
      <c r="C53" s="138"/>
      <c r="D53" s="57"/>
      <c r="E53" s="57"/>
      <c r="F53" s="75"/>
    </row>
    <row r="54" spans="1:8" s="8" customFormat="1" ht="24">
      <c r="A54" s="167" t="s">
        <v>197</v>
      </c>
      <c r="B54" s="25" t="s">
        <v>7</v>
      </c>
      <c r="C54" s="41" t="s">
        <v>20</v>
      </c>
      <c r="D54" s="127">
        <f>SUM(D55:D56)</f>
        <v>0</v>
      </c>
      <c r="E54" s="127">
        <f>SUM(E55:E56)</f>
        <v>0</v>
      </c>
      <c r="F54" s="128">
        <f>SUM(F55:F56)</f>
        <v>0</v>
      </c>
    </row>
    <row r="55" spans="1:8" s="8" customFormat="1" ht="11.25">
      <c r="A55" s="242"/>
      <c r="B55" s="243"/>
      <c r="C55" s="244"/>
      <c r="D55" s="245"/>
      <c r="E55" s="246"/>
      <c r="F55" s="247">
        <f>D55+E55</f>
        <v>0</v>
      </c>
      <c r="G55" s="248"/>
      <c r="H55" s="248"/>
    </row>
    <row r="56" spans="1:8" s="8" customFormat="1" ht="12" hidden="1">
      <c r="A56" s="171"/>
      <c r="B56" s="131"/>
      <c r="C56" s="132"/>
      <c r="D56" s="57"/>
      <c r="E56" s="57"/>
      <c r="F56" s="75"/>
    </row>
    <row r="57" spans="1:8" s="8" customFormat="1" ht="36">
      <c r="A57" s="167" t="s">
        <v>198</v>
      </c>
      <c r="B57" s="28" t="s">
        <v>9</v>
      </c>
      <c r="C57" s="43" t="s">
        <v>25</v>
      </c>
      <c r="D57" s="127">
        <f>SUM(D58:D62)</f>
        <v>73904304.739999995</v>
      </c>
      <c r="E57" s="127">
        <f>SUM(E58:E62)</f>
        <v>0</v>
      </c>
      <c r="F57" s="128">
        <f>SUM(F58:F62)</f>
        <v>73904304.739999995</v>
      </c>
    </row>
    <row r="58" spans="1:8" s="8" customFormat="1" ht="33.75">
      <c r="A58" s="170" t="s">
        <v>328</v>
      </c>
      <c r="B58" s="141" t="s">
        <v>9</v>
      </c>
      <c r="C58" s="139" t="s">
        <v>327</v>
      </c>
      <c r="D58" s="57">
        <v>411146.49</v>
      </c>
      <c r="E58" s="152"/>
      <c r="F58" s="75">
        <f>D58+E58</f>
        <v>411146.49</v>
      </c>
    </row>
    <row r="59" spans="1:8" s="8" customFormat="1" ht="33.75">
      <c r="A59" s="170" t="s">
        <v>329</v>
      </c>
      <c r="B59" s="141" t="s">
        <v>9</v>
      </c>
      <c r="C59" s="139" t="s">
        <v>330</v>
      </c>
      <c r="D59" s="57">
        <v>60115864.539999999</v>
      </c>
      <c r="E59" s="152"/>
      <c r="F59" s="75">
        <f>D59+E59</f>
        <v>60115864.539999999</v>
      </c>
    </row>
    <row r="60" spans="1:8" s="8" customFormat="1" ht="45">
      <c r="A60" s="170" t="s">
        <v>331</v>
      </c>
      <c r="B60" s="141" t="s">
        <v>9</v>
      </c>
      <c r="C60" s="139" t="s">
        <v>332</v>
      </c>
      <c r="D60" s="57">
        <v>10393128.84</v>
      </c>
      <c r="E60" s="152"/>
      <c r="F60" s="75">
        <f>D60+E60</f>
        <v>10393128.84</v>
      </c>
    </row>
    <row r="61" spans="1:8" s="8" customFormat="1" ht="11.25">
      <c r="A61" s="170" t="s">
        <v>334</v>
      </c>
      <c r="B61" s="141" t="s">
        <v>9</v>
      </c>
      <c r="C61" s="139" t="s">
        <v>333</v>
      </c>
      <c r="D61" s="57">
        <v>2984164.87</v>
      </c>
      <c r="E61" s="152"/>
      <c r="F61" s="75">
        <f>D61+E61</f>
        <v>2984164.87</v>
      </c>
    </row>
    <row r="62" spans="1:8" s="8" customFormat="1" ht="11.25" hidden="1">
      <c r="A62" s="172"/>
      <c r="B62" s="141"/>
      <c r="C62" s="133"/>
      <c r="D62" s="57"/>
      <c r="E62" s="134"/>
      <c r="F62" s="75"/>
    </row>
    <row r="63" spans="1:8" s="8" customFormat="1" ht="22.5" customHeight="1">
      <c r="A63" s="163" t="s">
        <v>199</v>
      </c>
      <c r="B63" s="25" t="s">
        <v>17</v>
      </c>
      <c r="C63" s="41" t="s">
        <v>22</v>
      </c>
      <c r="D63" s="140">
        <f>D64+D69+D77+D80+D83+D86+D97+D102+D105</f>
        <v>669911211.85000002</v>
      </c>
      <c r="E63" s="140">
        <f>E64+E69+E77+E80+E83+E86+E97+E102+E105</f>
        <v>0</v>
      </c>
      <c r="F63" s="95">
        <f>F64+F69+F77+F80+F83+F86+F97+F102+F105</f>
        <v>669911211.85000002</v>
      </c>
    </row>
    <row r="64" spans="1:8" s="8" customFormat="1" ht="24">
      <c r="A64" s="164" t="s">
        <v>200</v>
      </c>
      <c r="B64" s="25" t="s">
        <v>18</v>
      </c>
      <c r="C64" s="26" t="s">
        <v>23</v>
      </c>
      <c r="D64" s="60">
        <f>SUM(D65:D68)</f>
        <v>50756004.329999998</v>
      </c>
      <c r="E64" s="60">
        <f>SUM(E65:E68)</f>
        <v>0</v>
      </c>
      <c r="F64" s="61">
        <f>SUM(F65:F68)</f>
        <v>50756004.329999998</v>
      </c>
    </row>
    <row r="65" spans="1:6" s="8" customFormat="1" ht="11.25">
      <c r="A65" s="173" t="s">
        <v>322</v>
      </c>
      <c r="B65" s="141" t="s">
        <v>18</v>
      </c>
      <c r="C65" s="138" t="s">
        <v>321</v>
      </c>
      <c r="D65" s="57">
        <v>36994769.880000003</v>
      </c>
      <c r="E65" s="152"/>
      <c r="F65" s="66">
        <f>D65+E65</f>
        <v>36994769.880000003</v>
      </c>
    </row>
    <row r="66" spans="1:6" s="8" customFormat="1" ht="11.25">
      <c r="A66" s="173" t="s">
        <v>324</v>
      </c>
      <c r="B66" s="141" t="s">
        <v>18</v>
      </c>
      <c r="C66" s="138" t="s">
        <v>323</v>
      </c>
      <c r="D66" s="57">
        <v>2774100</v>
      </c>
      <c r="E66" s="152"/>
      <c r="F66" s="66">
        <f>D66+E66</f>
        <v>2774100</v>
      </c>
    </row>
    <row r="67" spans="1:6" s="8" customFormat="1" ht="11.25">
      <c r="A67" s="173" t="s">
        <v>325</v>
      </c>
      <c r="B67" s="141" t="s">
        <v>18</v>
      </c>
      <c r="C67" s="138" t="s">
        <v>326</v>
      </c>
      <c r="D67" s="57">
        <v>10987134.449999999</v>
      </c>
      <c r="E67" s="152"/>
      <c r="F67" s="66">
        <f>D67+E67</f>
        <v>10987134.449999999</v>
      </c>
    </row>
    <row r="68" spans="1:6" s="8" customFormat="1" ht="12" hidden="1" customHeight="1">
      <c r="A68" s="165"/>
      <c r="B68" s="141"/>
      <c r="C68" s="133"/>
      <c r="D68" s="57"/>
      <c r="E68" s="134"/>
      <c r="F68" s="66"/>
    </row>
    <row r="69" spans="1:6" s="8" customFormat="1" ht="24">
      <c r="A69" s="164" t="s">
        <v>201</v>
      </c>
      <c r="B69" s="25" t="s">
        <v>19</v>
      </c>
      <c r="C69" s="26" t="s">
        <v>24</v>
      </c>
      <c r="D69" s="60">
        <f>SUM(D70:D76)</f>
        <v>69373980.959999993</v>
      </c>
      <c r="E69" s="60">
        <f>SUM(E70:E76)</f>
        <v>0</v>
      </c>
      <c r="F69" s="61">
        <f>SUM(F70:F76)</f>
        <v>69373980.959999993</v>
      </c>
    </row>
    <row r="70" spans="1:6" s="8" customFormat="1" ht="11.25">
      <c r="A70" s="165" t="s">
        <v>309</v>
      </c>
      <c r="B70" s="162" t="s">
        <v>19</v>
      </c>
      <c r="C70" s="126" t="s">
        <v>310</v>
      </c>
      <c r="D70" s="62">
        <v>823186.15</v>
      </c>
      <c r="E70" s="154"/>
      <c r="F70" s="66">
        <f>D70+E70</f>
        <v>823186.15</v>
      </c>
    </row>
    <row r="71" spans="1:6" s="8" customFormat="1" ht="11.25">
      <c r="A71" s="165" t="s">
        <v>311</v>
      </c>
      <c r="B71" s="162" t="s">
        <v>19</v>
      </c>
      <c r="C71" s="126" t="s">
        <v>312</v>
      </c>
      <c r="D71" s="62">
        <v>23507913.420000002</v>
      </c>
      <c r="E71" s="154"/>
      <c r="F71" s="66">
        <f>D71+E71</f>
        <v>23507913.420000002</v>
      </c>
    </row>
    <row r="72" spans="1:6" s="8" customFormat="1" ht="11.25">
      <c r="A72" s="165" t="s">
        <v>314</v>
      </c>
      <c r="B72" s="162" t="s">
        <v>19</v>
      </c>
      <c r="C72" s="126" t="s">
        <v>313</v>
      </c>
      <c r="D72" s="62">
        <v>14768709.539999999</v>
      </c>
      <c r="E72" s="154"/>
      <c r="F72" s="66">
        <f>D72+E72</f>
        <v>14768709.539999999</v>
      </c>
    </row>
    <row r="73" spans="1:6" s="8" customFormat="1" ht="11.25">
      <c r="A73" s="165" t="s">
        <v>316</v>
      </c>
      <c r="B73" s="162" t="s">
        <v>19</v>
      </c>
      <c r="C73" s="126" t="s">
        <v>315</v>
      </c>
      <c r="D73" s="62">
        <v>17487595.219999999</v>
      </c>
      <c r="E73" s="154"/>
      <c r="F73" s="66">
        <f>D73+E73</f>
        <v>17487595.219999999</v>
      </c>
    </row>
    <row r="74" spans="1:6" s="8" customFormat="1" ht="11.25">
      <c r="A74" s="165" t="s">
        <v>318</v>
      </c>
      <c r="B74" s="162" t="s">
        <v>19</v>
      </c>
      <c r="C74" s="126" t="s">
        <v>317</v>
      </c>
      <c r="D74" s="62">
        <v>12755126.630000001</v>
      </c>
      <c r="E74" s="154"/>
      <c r="F74" s="66">
        <f>D74+E74</f>
        <v>12755126.630000001</v>
      </c>
    </row>
    <row r="75" spans="1:6" s="8" customFormat="1" ht="11.25">
      <c r="A75" s="165" t="s">
        <v>319</v>
      </c>
      <c r="B75" s="162" t="s">
        <v>19</v>
      </c>
      <c r="C75" s="126" t="s">
        <v>320</v>
      </c>
      <c r="D75" s="62">
        <v>31450</v>
      </c>
      <c r="E75" s="154"/>
      <c r="F75" s="66">
        <f>D75+E75</f>
        <v>31450</v>
      </c>
    </row>
    <row r="76" spans="1:6" s="8" customFormat="1" ht="12" hidden="1" customHeight="1">
      <c r="A76" s="165"/>
      <c r="B76" s="25"/>
      <c r="C76" s="26"/>
      <c r="D76" s="57"/>
      <c r="E76" s="57"/>
      <c r="F76" s="66"/>
    </row>
    <row r="77" spans="1:6" s="8" customFormat="1" ht="24">
      <c r="A77" s="174" t="s">
        <v>202</v>
      </c>
      <c r="B77" s="28" t="s">
        <v>25</v>
      </c>
      <c r="C77" s="29" t="s">
        <v>26</v>
      </c>
      <c r="D77" s="60">
        <f>SUM(D78:D79)</f>
        <v>1137334.52</v>
      </c>
      <c r="E77" s="60">
        <f>SUM(E78:E79)</f>
        <v>0</v>
      </c>
      <c r="F77" s="61">
        <f>SUM(F78:F79)</f>
        <v>1137334.52</v>
      </c>
    </row>
    <row r="78" spans="1:6" s="8" customFormat="1" ht="11.25">
      <c r="A78" s="173" t="s">
        <v>307</v>
      </c>
      <c r="B78" s="141" t="s">
        <v>25</v>
      </c>
      <c r="C78" s="138" t="s">
        <v>308</v>
      </c>
      <c r="D78" s="62">
        <v>1137334.52</v>
      </c>
      <c r="E78" s="155"/>
      <c r="F78" s="66">
        <f>D78+E78</f>
        <v>1137334.52</v>
      </c>
    </row>
    <row r="79" spans="1:6" s="8" customFormat="1" ht="12" hidden="1" customHeight="1">
      <c r="A79" s="165"/>
      <c r="B79" s="25"/>
      <c r="C79" s="41"/>
      <c r="D79" s="57"/>
      <c r="E79" s="57"/>
      <c r="F79" s="66"/>
    </row>
    <row r="80" spans="1:6" s="8" customFormat="1" ht="36">
      <c r="A80" s="164" t="s">
        <v>203</v>
      </c>
      <c r="B80" s="27" t="s">
        <v>23</v>
      </c>
      <c r="C80" s="26" t="s">
        <v>27</v>
      </c>
      <c r="D80" s="67">
        <f>SUM(D81:D82)</f>
        <v>449573114.51999998</v>
      </c>
      <c r="E80" s="67">
        <f>SUM(E81:E82)</f>
        <v>0</v>
      </c>
      <c r="F80" s="70">
        <f>SUM(F81:F82)</f>
        <v>449573114.51999998</v>
      </c>
    </row>
    <row r="81" spans="1:6" s="8" customFormat="1" ht="22.5">
      <c r="A81" s="173" t="s">
        <v>305</v>
      </c>
      <c r="B81" s="162" t="s">
        <v>23</v>
      </c>
      <c r="C81" s="126" t="s">
        <v>306</v>
      </c>
      <c r="D81" s="62">
        <v>449573114.51999998</v>
      </c>
      <c r="E81" s="154"/>
      <c r="F81" s="66">
        <f>D81+E81</f>
        <v>449573114.51999998</v>
      </c>
    </row>
    <row r="82" spans="1:6" s="8" customFormat="1" ht="11.25" hidden="1">
      <c r="A82" s="165"/>
      <c r="B82" s="141"/>
      <c r="C82" s="142"/>
      <c r="D82" s="57"/>
      <c r="E82" s="57"/>
      <c r="F82" s="96"/>
    </row>
    <row r="83" spans="1:6" s="8" customFormat="1" ht="24">
      <c r="A83" s="164" t="s">
        <v>204</v>
      </c>
      <c r="B83" s="27" t="s">
        <v>26</v>
      </c>
      <c r="C83" s="26" t="s">
        <v>28</v>
      </c>
      <c r="D83" s="67">
        <f>SUM(D84:D85)</f>
        <v>28234879.949999999</v>
      </c>
      <c r="E83" s="67">
        <f>SUM(E84:E85)</f>
        <v>0</v>
      </c>
      <c r="F83" s="70">
        <f>SUM(F84:F85)</f>
        <v>28234879.949999999</v>
      </c>
    </row>
    <row r="84" spans="1:6" s="8" customFormat="1" ht="22.5">
      <c r="A84" s="165" t="s">
        <v>303</v>
      </c>
      <c r="B84" s="162" t="s">
        <v>26</v>
      </c>
      <c r="C84" s="126" t="s">
        <v>304</v>
      </c>
      <c r="D84" s="62">
        <v>28234879.949999999</v>
      </c>
      <c r="E84" s="154"/>
      <c r="F84" s="66">
        <f>D84+E84</f>
        <v>28234879.949999999</v>
      </c>
    </row>
    <row r="85" spans="1:6" s="8" customFormat="1" ht="11.25" hidden="1">
      <c r="A85" s="175"/>
      <c r="B85" s="25"/>
      <c r="C85" s="41"/>
      <c r="D85" s="57"/>
      <c r="E85" s="57"/>
      <c r="F85" s="96"/>
    </row>
    <row r="86" spans="1:6" s="8" customFormat="1" ht="24">
      <c r="A86" s="164" t="s">
        <v>244</v>
      </c>
      <c r="B86" s="25" t="s">
        <v>27</v>
      </c>
      <c r="C86" s="41" t="s">
        <v>29</v>
      </c>
      <c r="D86" s="60">
        <f>SUM(D87:D90)</f>
        <v>16052942.210000001</v>
      </c>
      <c r="E86" s="60">
        <f>SUM(E87:E90)</f>
        <v>0</v>
      </c>
      <c r="F86" s="61">
        <f>SUM(F87:F90)</f>
        <v>16052942.210000001</v>
      </c>
    </row>
    <row r="87" spans="1:6" s="8" customFormat="1" ht="11.25">
      <c r="A87" s="173" t="s">
        <v>298</v>
      </c>
      <c r="B87" s="141" t="s">
        <v>27</v>
      </c>
      <c r="C87" s="139" t="s">
        <v>297</v>
      </c>
      <c r="D87" s="57">
        <v>12815681</v>
      </c>
      <c r="E87" s="152"/>
      <c r="F87" s="96">
        <f>D87+E87</f>
        <v>12815681</v>
      </c>
    </row>
    <row r="88" spans="1:6" s="8" customFormat="1" ht="22.5">
      <c r="A88" s="173" t="s">
        <v>300</v>
      </c>
      <c r="B88" s="141" t="s">
        <v>27</v>
      </c>
      <c r="C88" s="139" t="s">
        <v>299</v>
      </c>
      <c r="D88" s="57">
        <v>3043269.15</v>
      </c>
      <c r="E88" s="152"/>
      <c r="F88" s="96">
        <f>D88+E88</f>
        <v>3043269.15</v>
      </c>
    </row>
    <row r="89" spans="1:6" s="8" customFormat="1" ht="22.5">
      <c r="A89" s="173" t="s">
        <v>301</v>
      </c>
      <c r="B89" s="141" t="s">
        <v>27</v>
      </c>
      <c r="C89" s="139" t="s">
        <v>302</v>
      </c>
      <c r="D89" s="57">
        <v>193992.06</v>
      </c>
      <c r="E89" s="152"/>
      <c r="F89" s="96">
        <f>D89+E89</f>
        <v>193992.06</v>
      </c>
    </row>
    <row r="90" spans="1:6" s="8" customFormat="1" ht="0.75" customHeight="1" thickBot="1">
      <c r="A90" s="143"/>
      <c r="B90" s="135"/>
      <c r="C90" s="136"/>
      <c r="D90" s="63"/>
      <c r="E90" s="63"/>
      <c r="F90" s="115"/>
    </row>
    <row r="91" spans="1:6" s="8" customFormat="1" ht="11.25"/>
    <row r="92" spans="1:6" s="8" customFormat="1" ht="12.75">
      <c r="E92" s="231" t="s">
        <v>30</v>
      </c>
      <c r="F92" s="231"/>
    </row>
    <row r="93" spans="1:6" s="8" customFormat="1" ht="11.25">
      <c r="A93" s="192" t="s">
        <v>2</v>
      </c>
      <c r="B93" s="195" t="s">
        <v>97</v>
      </c>
      <c r="C93" s="195" t="s">
        <v>98</v>
      </c>
      <c r="D93" s="195" t="s">
        <v>99</v>
      </c>
      <c r="E93" s="198" t="s">
        <v>105</v>
      </c>
      <c r="F93" s="201" t="s">
        <v>3</v>
      </c>
    </row>
    <row r="94" spans="1:6" s="8" customFormat="1" ht="11.25">
      <c r="A94" s="193"/>
      <c r="B94" s="196"/>
      <c r="C94" s="196"/>
      <c r="D94" s="196"/>
      <c r="E94" s="199"/>
      <c r="F94" s="202"/>
    </row>
    <row r="95" spans="1:6" s="8" customFormat="1" ht="11.25">
      <c r="A95" s="194"/>
      <c r="B95" s="197"/>
      <c r="C95" s="197"/>
      <c r="D95" s="197"/>
      <c r="E95" s="200"/>
      <c r="F95" s="203"/>
    </row>
    <row r="96" spans="1:6" s="8" customFormat="1" ht="12" thickBot="1">
      <c r="A96" s="20">
        <v>1</v>
      </c>
      <c r="B96" s="21">
        <v>2</v>
      </c>
      <c r="C96" s="21">
        <v>3</v>
      </c>
      <c r="D96" s="22">
        <v>4</v>
      </c>
      <c r="E96" s="1" t="s">
        <v>4</v>
      </c>
      <c r="F96" s="1" t="s">
        <v>5</v>
      </c>
    </row>
    <row r="97" spans="1:6" s="8" customFormat="1" ht="24">
      <c r="A97" s="164" t="s">
        <v>205</v>
      </c>
      <c r="B97" s="23" t="s">
        <v>28</v>
      </c>
      <c r="C97" s="147" t="s">
        <v>31</v>
      </c>
      <c r="D97" s="68">
        <f>SUM(D98:D101)</f>
        <v>8720009</v>
      </c>
      <c r="E97" s="68">
        <f>SUM(E98:E101)</f>
        <v>0</v>
      </c>
      <c r="F97" s="69">
        <f>SUM(F98:F101)</f>
        <v>8720009</v>
      </c>
    </row>
    <row r="98" spans="1:6" s="8" customFormat="1" ht="11.25">
      <c r="A98" s="173" t="s">
        <v>292</v>
      </c>
      <c r="B98" s="141" t="s">
        <v>28</v>
      </c>
      <c r="C98" s="126" t="s">
        <v>291</v>
      </c>
      <c r="D98" s="71">
        <v>7900110.04</v>
      </c>
      <c r="E98" s="156"/>
      <c r="F98" s="59">
        <f>D98+E98</f>
        <v>7900110.04</v>
      </c>
    </row>
    <row r="99" spans="1:6" s="8" customFormat="1" ht="11.25">
      <c r="A99" s="173" t="s">
        <v>294</v>
      </c>
      <c r="B99" s="141" t="s">
        <v>28</v>
      </c>
      <c r="C99" s="126" t="s">
        <v>293</v>
      </c>
      <c r="D99" s="71">
        <v>819898.96</v>
      </c>
      <c r="E99" s="156"/>
      <c r="F99" s="59">
        <f>D99+E99</f>
        <v>819898.96</v>
      </c>
    </row>
    <row r="100" spans="1:6" s="8" customFormat="1" ht="11.25">
      <c r="A100" s="173" t="s">
        <v>295</v>
      </c>
      <c r="B100" s="141" t="s">
        <v>28</v>
      </c>
      <c r="C100" s="126" t="s">
        <v>296</v>
      </c>
      <c r="D100" s="71"/>
      <c r="E100" s="156"/>
      <c r="F100" s="59">
        <f>D100+E100</f>
        <v>0</v>
      </c>
    </row>
    <row r="101" spans="1:6" s="8" customFormat="1" ht="12" hidden="1" customHeight="1">
      <c r="A101" s="176"/>
      <c r="B101" s="125"/>
      <c r="C101" s="126"/>
      <c r="D101" s="72"/>
      <c r="E101" s="72"/>
      <c r="F101" s="59"/>
    </row>
    <row r="102" spans="1:6" s="8" customFormat="1" ht="36">
      <c r="A102" s="177" t="s">
        <v>206</v>
      </c>
      <c r="B102" s="25" t="s">
        <v>29</v>
      </c>
      <c r="C102" s="26" t="s">
        <v>207</v>
      </c>
      <c r="D102" s="146">
        <f>SUM(D103:D104)</f>
        <v>34867175.240000002</v>
      </c>
      <c r="E102" s="146">
        <f>SUM(E103:E104)</f>
        <v>0</v>
      </c>
      <c r="F102" s="148">
        <f>SUM(F103:F104)</f>
        <v>34867175.240000002</v>
      </c>
    </row>
    <row r="103" spans="1:6" s="8" customFormat="1" ht="22.5">
      <c r="A103" s="173" t="s">
        <v>289</v>
      </c>
      <c r="B103" s="141" t="s">
        <v>29</v>
      </c>
      <c r="C103" s="126" t="s">
        <v>290</v>
      </c>
      <c r="D103" s="72">
        <v>34867175.240000002</v>
      </c>
      <c r="E103" s="157"/>
      <c r="F103" s="59">
        <f>D103+E103</f>
        <v>34867175.240000002</v>
      </c>
    </row>
    <row r="104" spans="1:6" s="8" customFormat="1" ht="12" hidden="1" customHeight="1">
      <c r="A104" s="178"/>
      <c r="B104" s="125"/>
      <c r="C104" s="126"/>
      <c r="D104" s="72"/>
      <c r="E104" s="72"/>
      <c r="F104" s="59"/>
    </row>
    <row r="105" spans="1:6" s="8" customFormat="1" ht="24">
      <c r="A105" s="177" t="s">
        <v>208</v>
      </c>
      <c r="B105" s="25" t="s">
        <v>31</v>
      </c>
      <c r="C105" s="26" t="s">
        <v>32</v>
      </c>
      <c r="D105" s="146">
        <f>SUM(D106:D112)</f>
        <v>11195771.119999999</v>
      </c>
      <c r="E105" s="146">
        <f>SUM(E106:E112)</f>
        <v>0</v>
      </c>
      <c r="F105" s="148">
        <f>SUM(F106:F112)</f>
        <v>11195771.119999999</v>
      </c>
    </row>
    <row r="106" spans="1:6" s="8" customFormat="1" ht="11.25">
      <c r="A106" s="173" t="s">
        <v>277</v>
      </c>
      <c r="B106" s="141" t="s">
        <v>31</v>
      </c>
      <c r="C106" s="126" t="s">
        <v>278</v>
      </c>
      <c r="D106" s="72">
        <v>42231</v>
      </c>
      <c r="E106" s="157"/>
      <c r="F106" s="59">
        <f>D106+E106</f>
        <v>42231</v>
      </c>
    </row>
    <row r="107" spans="1:6" s="8" customFormat="1" ht="22.5">
      <c r="A107" s="173" t="s">
        <v>279</v>
      </c>
      <c r="B107" s="141" t="s">
        <v>31</v>
      </c>
      <c r="C107" s="126" t="s">
        <v>280</v>
      </c>
      <c r="D107" s="72">
        <v>9.4700000000000006</v>
      </c>
      <c r="E107" s="157"/>
      <c r="F107" s="59">
        <f>D107+E107</f>
        <v>9.4700000000000006</v>
      </c>
    </row>
    <row r="108" spans="1:6" s="8" customFormat="1" ht="22.5">
      <c r="A108" s="173" t="s">
        <v>282</v>
      </c>
      <c r="B108" s="141" t="s">
        <v>31</v>
      </c>
      <c r="C108" s="126" t="s">
        <v>281</v>
      </c>
      <c r="D108" s="72">
        <v>64.95</v>
      </c>
      <c r="E108" s="157"/>
      <c r="F108" s="59">
        <f>D108+E108</f>
        <v>64.95</v>
      </c>
    </row>
    <row r="109" spans="1:6" s="8" customFormat="1" ht="11.25">
      <c r="A109" s="173" t="s">
        <v>284</v>
      </c>
      <c r="B109" s="141" t="s">
        <v>31</v>
      </c>
      <c r="C109" s="126" t="s">
        <v>283</v>
      </c>
      <c r="D109" s="72">
        <v>150000</v>
      </c>
      <c r="E109" s="157"/>
      <c r="F109" s="59">
        <f>D109+E109</f>
        <v>150000</v>
      </c>
    </row>
    <row r="110" spans="1:6" s="8" customFormat="1" ht="11.25">
      <c r="A110" s="173" t="s">
        <v>286</v>
      </c>
      <c r="B110" s="141" t="s">
        <v>31</v>
      </c>
      <c r="C110" s="126" t="s">
        <v>285</v>
      </c>
      <c r="D110" s="72">
        <v>45000</v>
      </c>
      <c r="E110" s="157"/>
      <c r="F110" s="59">
        <f>D110+E110</f>
        <v>45000</v>
      </c>
    </row>
    <row r="111" spans="1:6" s="8" customFormat="1" ht="11.25">
      <c r="A111" s="173" t="s">
        <v>287</v>
      </c>
      <c r="B111" s="141" t="s">
        <v>31</v>
      </c>
      <c r="C111" s="126" t="s">
        <v>288</v>
      </c>
      <c r="D111" s="72">
        <v>10958465.699999999</v>
      </c>
      <c r="E111" s="157"/>
      <c r="F111" s="59">
        <f>D111+E111</f>
        <v>10958465.699999999</v>
      </c>
    </row>
    <row r="112" spans="1:6" s="8" customFormat="1" ht="12" hidden="1">
      <c r="A112" s="179"/>
      <c r="B112" s="125"/>
      <c r="C112" s="126"/>
      <c r="D112" s="72"/>
      <c r="E112" s="72"/>
      <c r="F112" s="59"/>
    </row>
    <row r="113" spans="1:6" s="8" customFormat="1" ht="22.5">
      <c r="A113" s="180" t="s">
        <v>210</v>
      </c>
      <c r="B113" s="25" t="s">
        <v>149</v>
      </c>
      <c r="C113" s="26"/>
      <c r="D113" s="73">
        <f>D114-D115</f>
        <v>69739733.900000006</v>
      </c>
      <c r="E113" s="73">
        <f>E114-E115</f>
        <v>0</v>
      </c>
      <c r="F113" s="74">
        <f>F114-F115</f>
        <v>69739733.900000006</v>
      </c>
    </row>
    <row r="114" spans="1:6" s="8" customFormat="1" ht="24">
      <c r="A114" s="181" t="s">
        <v>107</v>
      </c>
      <c r="B114" s="25" t="s">
        <v>150</v>
      </c>
      <c r="C114" s="26"/>
      <c r="D114" s="73">
        <f>D19-D63</f>
        <v>69739733.900000006</v>
      </c>
      <c r="E114" s="73">
        <f>E19-E63</f>
        <v>0</v>
      </c>
      <c r="F114" s="74">
        <f>F19-F63</f>
        <v>69739733.900000006</v>
      </c>
    </row>
    <row r="115" spans="1:6" s="8" customFormat="1" ht="12" customHeight="1">
      <c r="A115" s="177" t="s">
        <v>108</v>
      </c>
      <c r="B115" s="25" t="s">
        <v>151</v>
      </c>
      <c r="C115" s="41"/>
      <c r="D115" s="72"/>
      <c r="E115" s="158"/>
      <c r="F115" s="75">
        <f>D115+E115</f>
        <v>0</v>
      </c>
    </row>
    <row r="116" spans="1:6" s="8" customFormat="1" ht="33.75">
      <c r="A116" s="182" t="s">
        <v>209</v>
      </c>
      <c r="B116" s="27" t="s">
        <v>33</v>
      </c>
      <c r="C116" s="26"/>
      <c r="D116" s="79">
        <f>D117+D120+D123+D126+D139+D142+D145</f>
        <v>63575725.600000001</v>
      </c>
      <c r="E116" s="79">
        <f>E117+E120+E123+E126+E139+E142+E145</f>
        <v>0</v>
      </c>
      <c r="F116" s="80">
        <f>F117+F120+F123+F126+F139+F142+F145</f>
        <v>63575725.600000001</v>
      </c>
    </row>
    <row r="117" spans="1:6" s="8" customFormat="1" ht="12" customHeight="1">
      <c r="A117" s="164" t="s">
        <v>109</v>
      </c>
      <c r="B117" s="25" t="s">
        <v>34</v>
      </c>
      <c r="C117" s="26"/>
      <c r="D117" s="60">
        <f>D118-D119</f>
        <v>9335261.3200000003</v>
      </c>
      <c r="E117" s="65">
        <f>E118-E119</f>
        <v>0</v>
      </c>
      <c r="F117" s="61">
        <f>F118-F119</f>
        <v>9335261.3200000003</v>
      </c>
    </row>
    <row r="118" spans="1:6" s="8" customFormat="1" ht="22.5">
      <c r="A118" s="175" t="s">
        <v>220</v>
      </c>
      <c r="B118" s="27" t="s">
        <v>35</v>
      </c>
      <c r="C118" s="26" t="s">
        <v>33</v>
      </c>
      <c r="D118" s="71">
        <v>88306692.049999997</v>
      </c>
      <c r="E118" s="76"/>
      <c r="F118" s="59">
        <f>D118+E118</f>
        <v>88306692.049999997</v>
      </c>
    </row>
    <row r="119" spans="1:6" s="8" customFormat="1" ht="11.25">
      <c r="A119" s="175" t="s">
        <v>152</v>
      </c>
      <c r="B119" s="25" t="s">
        <v>36</v>
      </c>
      <c r="C119" s="41" t="s">
        <v>172</v>
      </c>
      <c r="D119" s="72">
        <v>78971430.730000004</v>
      </c>
      <c r="E119" s="77"/>
      <c r="F119" s="75">
        <f>D119+E119</f>
        <v>78971430.730000004</v>
      </c>
    </row>
    <row r="120" spans="1:6" s="8" customFormat="1" ht="12" customHeight="1">
      <c r="A120" s="164" t="s">
        <v>110</v>
      </c>
      <c r="B120" s="27" t="s">
        <v>38</v>
      </c>
      <c r="C120" s="26"/>
      <c r="D120" s="67">
        <f>D121-D122</f>
        <v>0</v>
      </c>
      <c r="E120" s="145">
        <f>E121-E122</f>
        <v>0</v>
      </c>
      <c r="F120" s="70">
        <f>F121-F122</f>
        <v>0</v>
      </c>
    </row>
    <row r="121" spans="1:6" s="8" customFormat="1" ht="22.5">
      <c r="A121" s="175" t="s">
        <v>219</v>
      </c>
      <c r="B121" s="27" t="s">
        <v>39</v>
      </c>
      <c r="C121" s="26" t="s">
        <v>34</v>
      </c>
      <c r="D121" s="71"/>
      <c r="E121" s="76"/>
      <c r="F121" s="59">
        <f>D121+E121</f>
        <v>0</v>
      </c>
    </row>
    <row r="122" spans="1:6" s="8" customFormat="1" ht="12" customHeight="1">
      <c r="A122" s="175" t="s">
        <v>153</v>
      </c>
      <c r="B122" s="25" t="s">
        <v>40</v>
      </c>
      <c r="C122" s="26" t="s">
        <v>156</v>
      </c>
      <c r="D122" s="72"/>
      <c r="E122" s="77"/>
      <c r="F122" s="75">
        <f>D122+E122</f>
        <v>0</v>
      </c>
    </row>
    <row r="123" spans="1:6" s="8" customFormat="1" ht="12" customHeight="1">
      <c r="A123" s="164" t="s">
        <v>42</v>
      </c>
      <c r="B123" s="25" t="s">
        <v>43</v>
      </c>
      <c r="C123" s="26"/>
      <c r="D123" s="60">
        <f>D124-D125</f>
        <v>52619780.350000001</v>
      </c>
      <c r="E123" s="65">
        <f>E124-E125</f>
        <v>0</v>
      </c>
      <c r="F123" s="61">
        <f>F124-F125</f>
        <v>52619780.350000001</v>
      </c>
    </row>
    <row r="124" spans="1:6" s="8" customFormat="1" ht="22.5">
      <c r="A124" s="175" t="s">
        <v>218</v>
      </c>
      <c r="B124" s="27" t="s">
        <v>44</v>
      </c>
      <c r="C124" s="26" t="s">
        <v>38</v>
      </c>
      <c r="D124" s="71">
        <v>52741406.859999999</v>
      </c>
      <c r="E124" s="76"/>
      <c r="F124" s="59">
        <f>D124+E124</f>
        <v>52741406.859999999</v>
      </c>
    </row>
    <row r="125" spans="1:6" s="8" customFormat="1" ht="11.25">
      <c r="A125" s="175" t="s">
        <v>154</v>
      </c>
      <c r="B125" s="25" t="s">
        <v>45</v>
      </c>
      <c r="C125" s="41" t="s">
        <v>157</v>
      </c>
      <c r="D125" s="71">
        <v>121626.51</v>
      </c>
      <c r="E125" s="76"/>
      <c r="F125" s="59">
        <f>D125+E125</f>
        <v>121626.51</v>
      </c>
    </row>
    <row r="126" spans="1:6" s="8" customFormat="1" ht="12" customHeight="1">
      <c r="A126" s="164" t="s">
        <v>111</v>
      </c>
      <c r="B126" s="27" t="s">
        <v>47</v>
      </c>
      <c r="C126" s="26"/>
      <c r="D126" s="60">
        <f>D127-D136</f>
        <v>258199.08</v>
      </c>
      <c r="E126" s="65">
        <f>E127-E136</f>
        <v>0</v>
      </c>
      <c r="F126" s="61">
        <f>F127-F136</f>
        <v>258199.08</v>
      </c>
    </row>
    <row r="127" spans="1:6" s="8" customFormat="1" ht="33.75">
      <c r="A127" s="175" t="s">
        <v>217</v>
      </c>
      <c r="B127" s="27" t="s">
        <v>48</v>
      </c>
      <c r="C127" s="26" t="s">
        <v>49</v>
      </c>
      <c r="D127" s="71">
        <v>1317111.03</v>
      </c>
      <c r="E127" s="71">
        <v>0</v>
      </c>
      <c r="F127" s="189">
        <f>D127+E127</f>
        <v>1317111.03</v>
      </c>
    </row>
    <row r="128" spans="1:6" s="8" customFormat="1" ht="22.5">
      <c r="A128" s="173" t="s">
        <v>275</v>
      </c>
      <c r="B128" s="141" t="s">
        <v>48</v>
      </c>
      <c r="C128" s="126" t="s">
        <v>276</v>
      </c>
      <c r="D128" s="72">
        <v>2999</v>
      </c>
      <c r="E128" s="72"/>
      <c r="F128" s="59">
        <f>D128+E128</f>
        <v>2999</v>
      </c>
    </row>
    <row r="129" spans="1:6" s="8" customFormat="1" ht="0.75" customHeight="1" thickBot="1">
      <c r="A129" s="144"/>
      <c r="B129" s="135"/>
      <c r="C129" s="136"/>
      <c r="D129" s="78"/>
      <c r="E129" s="78"/>
      <c r="F129" s="64"/>
    </row>
    <row r="130" spans="1:6" s="8" customFormat="1" ht="12" customHeight="1"/>
    <row r="131" spans="1:6" s="8" customFormat="1" ht="12" customHeight="1">
      <c r="A131" s="42"/>
      <c r="B131" s="37"/>
      <c r="C131" s="37"/>
      <c r="D131" s="38"/>
      <c r="E131" s="231" t="s">
        <v>56</v>
      </c>
      <c r="F131" s="231"/>
    </row>
    <row r="132" spans="1:6" s="8" customFormat="1" ht="12" customHeight="1">
      <c r="A132" s="192" t="s">
        <v>2</v>
      </c>
      <c r="B132" s="195" t="s">
        <v>97</v>
      </c>
      <c r="C132" s="195" t="s">
        <v>98</v>
      </c>
      <c r="D132" s="195" t="s">
        <v>99</v>
      </c>
      <c r="E132" s="198" t="s">
        <v>105</v>
      </c>
      <c r="F132" s="201" t="s">
        <v>3</v>
      </c>
    </row>
    <row r="133" spans="1:6" s="8" customFormat="1" ht="12" customHeight="1">
      <c r="A133" s="193"/>
      <c r="B133" s="196"/>
      <c r="C133" s="196"/>
      <c r="D133" s="196"/>
      <c r="E133" s="199"/>
      <c r="F133" s="202"/>
    </row>
    <row r="134" spans="1:6" s="8" customFormat="1" ht="12" customHeight="1">
      <c r="A134" s="194"/>
      <c r="B134" s="197"/>
      <c r="C134" s="197"/>
      <c r="D134" s="197"/>
      <c r="E134" s="200"/>
      <c r="F134" s="203"/>
    </row>
    <row r="135" spans="1:6" s="8" customFormat="1" ht="12" customHeight="1" thickBot="1">
      <c r="A135" s="20">
        <v>1</v>
      </c>
      <c r="B135" s="21">
        <v>2</v>
      </c>
      <c r="C135" s="21">
        <v>3</v>
      </c>
      <c r="D135" s="22">
        <v>4</v>
      </c>
      <c r="E135" s="1" t="s">
        <v>4</v>
      </c>
      <c r="F135" s="1" t="s">
        <v>5</v>
      </c>
    </row>
    <row r="136" spans="1:6" s="8" customFormat="1" ht="22.5">
      <c r="A136" s="183" t="s">
        <v>211</v>
      </c>
      <c r="B136" s="23" t="s">
        <v>50</v>
      </c>
      <c r="C136" s="24" t="s">
        <v>51</v>
      </c>
      <c r="D136" s="150">
        <v>1058911.95</v>
      </c>
      <c r="E136" s="150">
        <v>0</v>
      </c>
      <c r="F136" s="190">
        <f>D136+E136</f>
        <v>1058911.95</v>
      </c>
    </row>
    <row r="137" spans="1:6" s="8" customFormat="1" ht="22.5">
      <c r="A137" s="173" t="s">
        <v>273</v>
      </c>
      <c r="B137" s="141" t="s">
        <v>50</v>
      </c>
      <c r="C137" s="126" t="s">
        <v>274</v>
      </c>
      <c r="D137" s="72">
        <v>2999</v>
      </c>
      <c r="E137" s="72"/>
      <c r="F137" s="59">
        <f>D137+E137</f>
        <v>2999</v>
      </c>
    </row>
    <row r="138" spans="1:6" s="8" customFormat="1" ht="12" hidden="1" customHeight="1">
      <c r="A138" s="178"/>
      <c r="B138" s="125"/>
      <c r="C138" s="126"/>
      <c r="D138" s="72"/>
      <c r="E138" s="72"/>
      <c r="F138" s="59"/>
    </row>
    <row r="139" spans="1:6" s="8" customFormat="1" ht="12">
      <c r="A139" s="184" t="s">
        <v>250</v>
      </c>
      <c r="B139" s="25" t="s">
        <v>114</v>
      </c>
      <c r="C139" s="51"/>
      <c r="D139" s="60">
        <f>D140-D141</f>
        <v>140341.9</v>
      </c>
      <c r="E139" s="60">
        <f>E140-E141</f>
        <v>0</v>
      </c>
      <c r="F139" s="61">
        <f>F140-F141</f>
        <v>140341.9</v>
      </c>
    </row>
    <row r="140" spans="1:6" s="8" customFormat="1" ht="22.5">
      <c r="A140" s="185" t="s">
        <v>245</v>
      </c>
      <c r="B140" s="27" t="s">
        <v>115</v>
      </c>
      <c r="C140" s="39" t="s">
        <v>251</v>
      </c>
      <c r="D140" s="71">
        <v>268183.8</v>
      </c>
      <c r="E140" s="71"/>
      <c r="F140" s="59">
        <f>D140+E140</f>
        <v>268183.8</v>
      </c>
    </row>
    <row r="141" spans="1:6" s="8" customFormat="1" ht="11.25">
      <c r="A141" s="185" t="s">
        <v>246</v>
      </c>
      <c r="B141" s="25" t="s">
        <v>116</v>
      </c>
      <c r="C141" s="51" t="s">
        <v>252</v>
      </c>
      <c r="D141" s="72">
        <v>127841.9</v>
      </c>
      <c r="E141" s="72"/>
      <c r="F141" s="75">
        <f>D141+E141</f>
        <v>127841.9</v>
      </c>
    </row>
    <row r="142" spans="1:6" s="8" customFormat="1" ht="24">
      <c r="A142" s="177" t="s">
        <v>170</v>
      </c>
      <c r="B142" s="27" t="s">
        <v>52</v>
      </c>
      <c r="C142" s="26"/>
      <c r="D142" s="118">
        <f>D143-D144</f>
        <v>0</v>
      </c>
      <c r="E142" s="118">
        <f>E143-E144</f>
        <v>0</v>
      </c>
      <c r="F142" s="119">
        <f>F143-F144</f>
        <v>0</v>
      </c>
    </row>
    <row r="143" spans="1:6" s="8" customFormat="1" ht="22.5">
      <c r="A143" s="175" t="s">
        <v>221</v>
      </c>
      <c r="B143" s="27" t="s">
        <v>212</v>
      </c>
      <c r="C143" s="26" t="s">
        <v>159</v>
      </c>
      <c r="D143" s="71"/>
      <c r="E143" s="71"/>
      <c r="F143" s="59">
        <f>D143+E143</f>
        <v>0</v>
      </c>
    </row>
    <row r="144" spans="1:6" s="8" customFormat="1" ht="11.25">
      <c r="A144" s="175" t="s">
        <v>155</v>
      </c>
      <c r="B144" s="27" t="s">
        <v>213</v>
      </c>
      <c r="C144" s="26" t="s">
        <v>159</v>
      </c>
      <c r="D144" s="71"/>
      <c r="E144" s="71"/>
      <c r="F144" s="75">
        <f>D144+E144</f>
        <v>0</v>
      </c>
    </row>
    <row r="145" spans="1:9" s="8" customFormat="1" ht="12">
      <c r="A145" s="164" t="s">
        <v>160</v>
      </c>
      <c r="B145" s="25" t="s">
        <v>161</v>
      </c>
      <c r="C145" s="26" t="s">
        <v>159</v>
      </c>
      <c r="D145" s="72">
        <v>1222142.95</v>
      </c>
      <c r="E145" s="72"/>
      <c r="F145" s="75">
        <f>D145+E145</f>
        <v>1222142.95</v>
      </c>
    </row>
    <row r="146" spans="1:9" s="8" customFormat="1" ht="24">
      <c r="A146" s="186" t="s">
        <v>214</v>
      </c>
      <c r="B146" s="25" t="s">
        <v>37</v>
      </c>
      <c r="C146" s="26"/>
      <c r="D146" s="73">
        <f>D147-D172</f>
        <v>6164008.2999999998</v>
      </c>
      <c r="E146" s="112">
        <f>E147-E172</f>
        <v>0</v>
      </c>
      <c r="F146" s="74">
        <f>F147-F172</f>
        <v>6164008.2999999998</v>
      </c>
    </row>
    <row r="147" spans="1:9" s="8" customFormat="1" ht="22.5">
      <c r="A147" s="182" t="s">
        <v>215</v>
      </c>
      <c r="B147" s="28" t="s">
        <v>41</v>
      </c>
      <c r="C147" s="29"/>
      <c r="D147" s="120">
        <f>D148+D151+D154+D163+D166+D169</f>
        <v>20431561.66</v>
      </c>
      <c r="E147" s="120">
        <f>E148+E151+E154+E163+E166+E169</f>
        <v>9510.58</v>
      </c>
      <c r="F147" s="121">
        <f>F148+F151+F154+F163+F166+F169</f>
        <v>20441072.239999998</v>
      </c>
    </row>
    <row r="148" spans="1:9" s="8" customFormat="1" ht="12">
      <c r="A148" s="177" t="s">
        <v>216</v>
      </c>
      <c r="B148" s="25" t="s">
        <v>46</v>
      </c>
      <c r="C148" s="41"/>
      <c r="D148" s="60">
        <f>D149-D150</f>
        <v>18639740.870000001</v>
      </c>
      <c r="E148" s="65">
        <f>E149-E150</f>
        <v>9510.58</v>
      </c>
      <c r="F148" s="61">
        <f>F149-F150</f>
        <v>18649251.449999999</v>
      </c>
    </row>
    <row r="149" spans="1:9" s="8" customFormat="1" ht="22.5">
      <c r="A149" s="175" t="s">
        <v>222</v>
      </c>
      <c r="B149" s="27" t="s">
        <v>163</v>
      </c>
      <c r="C149" s="26" t="s">
        <v>53</v>
      </c>
      <c r="D149" s="71">
        <v>696712344.66999996</v>
      </c>
      <c r="E149" s="76">
        <v>1897249.96</v>
      </c>
      <c r="F149" s="59">
        <f>D149+E149</f>
        <v>698609594.63</v>
      </c>
    </row>
    <row r="150" spans="1:9" s="8" customFormat="1" ht="11.25">
      <c r="A150" s="183" t="s">
        <v>223</v>
      </c>
      <c r="B150" s="25" t="s">
        <v>164</v>
      </c>
      <c r="C150" s="41" t="s">
        <v>54</v>
      </c>
      <c r="D150" s="72">
        <v>678072603.79999995</v>
      </c>
      <c r="E150" s="149">
        <v>1887739.38</v>
      </c>
      <c r="F150" s="75">
        <f>D150+E150</f>
        <v>679960343.17999995</v>
      </c>
    </row>
    <row r="151" spans="1:9" s="8" customFormat="1" ht="12">
      <c r="A151" s="177" t="s">
        <v>162</v>
      </c>
      <c r="B151" s="27" t="s">
        <v>51</v>
      </c>
      <c r="C151" s="26"/>
      <c r="D151" s="67">
        <f>D152-D153</f>
        <v>0</v>
      </c>
      <c r="E151" s="89">
        <f>E152-E153</f>
        <v>0</v>
      </c>
      <c r="F151" s="70">
        <f>F152-F153</f>
        <v>0</v>
      </c>
    </row>
    <row r="152" spans="1:9" s="8" customFormat="1" ht="33.75">
      <c r="A152" s="183" t="s">
        <v>224</v>
      </c>
      <c r="B152" s="27" t="s">
        <v>58</v>
      </c>
      <c r="C152" s="26" t="s">
        <v>55</v>
      </c>
      <c r="D152" s="71"/>
      <c r="E152" s="83"/>
      <c r="F152" s="59">
        <f>D152+E152</f>
        <v>0</v>
      </c>
    </row>
    <row r="153" spans="1:9" s="8" customFormat="1" ht="22.5">
      <c r="A153" s="183" t="s">
        <v>225</v>
      </c>
      <c r="B153" s="27" t="s">
        <v>60</v>
      </c>
      <c r="C153" s="26" t="s">
        <v>57</v>
      </c>
      <c r="D153" s="71"/>
      <c r="E153" s="83"/>
      <c r="F153" s="75">
        <f>D153+E153</f>
        <v>0</v>
      </c>
    </row>
    <row r="154" spans="1:9" s="8" customFormat="1" ht="12" customHeight="1">
      <c r="A154" s="177" t="s">
        <v>226</v>
      </c>
      <c r="B154" s="25" t="s">
        <v>158</v>
      </c>
      <c r="C154" s="26"/>
      <c r="D154" s="60">
        <f>D155-D156</f>
        <v>9149661.2799999993</v>
      </c>
      <c r="E154" s="81">
        <f>E155-E156</f>
        <v>0</v>
      </c>
      <c r="F154" s="70">
        <f>F155-F156</f>
        <v>9149661.2799999993</v>
      </c>
    </row>
    <row r="155" spans="1:9" s="8" customFormat="1" ht="33.75">
      <c r="A155" s="175" t="s">
        <v>227</v>
      </c>
      <c r="B155" s="27" t="s">
        <v>228</v>
      </c>
      <c r="C155" s="26" t="s">
        <v>59</v>
      </c>
      <c r="D155" s="71">
        <v>9149661.2799999993</v>
      </c>
      <c r="E155" s="76"/>
      <c r="F155" s="59">
        <f>D155+E155</f>
        <v>9149661.2799999993</v>
      </c>
    </row>
    <row r="156" spans="1:9" s="8" customFormat="1" ht="23.25" thickBot="1">
      <c r="A156" s="183" t="s">
        <v>230</v>
      </c>
      <c r="B156" s="30" t="s">
        <v>229</v>
      </c>
      <c r="C156" s="31" t="s">
        <v>61</v>
      </c>
      <c r="D156" s="78"/>
      <c r="E156" s="88"/>
      <c r="F156" s="64">
        <f>D156+E156</f>
        <v>0</v>
      </c>
      <c r="I156" s="50"/>
    </row>
    <row r="157" spans="1:9" s="8" customFormat="1" ht="11.25">
      <c r="I157" s="50"/>
    </row>
    <row r="158" spans="1:9" s="8" customFormat="1" ht="12.75">
      <c r="A158" s="42"/>
      <c r="B158" s="37"/>
      <c r="C158" s="37"/>
      <c r="D158" s="38"/>
      <c r="E158" s="225" t="s">
        <v>113</v>
      </c>
      <c r="F158" s="225"/>
      <c r="I158" s="50"/>
    </row>
    <row r="159" spans="1:9" s="8" customFormat="1" ht="11.25">
      <c r="A159" s="192" t="s">
        <v>2</v>
      </c>
      <c r="B159" s="195" t="s">
        <v>97</v>
      </c>
      <c r="C159" s="195" t="s">
        <v>98</v>
      </c>
      <c r="D159" s="195" t="s">
        <v>99</v>
      </c>
      <c r="E159" s="198" t="s">
        <v>105</v>
      </c>
      <c r="F159" s="201" t="s">
        <v>3</v>
      </c>
      <c r="I159" s="50"/>
    </row>
    <row r="160" spans="1:9" s="8" customFormat="1" ht="11.25">
      <c r="A160" s="193"/>
      <c r="B160" s="196"/>
      <c r="C160" s="196"/>
      <c r="D160" s="196"/>
      <c r="E160" s="199"/>
      <c r="F160" s="202"/>
      <c r="I160" s="50"/>
    </row>
    <row r="161" spans="1:9" s="8" customFormat="1" ht="11.25">
      <c r="A161" s="194"/>
      <c r="B161" s="197"/>
      <c r="C161" s="197"/>
      <c r="D161" s="197"/>
      <c r="E161" s="200"/>
      <c r="F161" s="203"/>
      <c r="I161" s="50"/>
    </row>
    <row r="162" spans="1:9" s="8" customFormat="1" ht="12" thickBot="1">
      <c r="A162" s="20">
        <v>1</v>
      </c>
      <c r="B162" s="21">
        <v>2</v>
      </c>
      <c r="C162" s="21">
        <v>3</v>
      </c>
      <c r="D162" s="22">
        <v>4</v>
      </c>
      <c r="E162" s="1" t="s">
        <v>4</v>
      </c>
      <c r="F162" s="1" t="s">
        <v>5</v>
      </c>
      <c r="I162" s="50"/>
    </row>
    <row r="163" spans="1:9" s="8" customFormat="1" ht="12">
      <c r="A163" s="177" t="s">
        <v>231</v>
      </c>
      <c r="B163" s="23" t="s">
        <v>62</v>
      </c>
      <c r="C163" s="24"/>
      <c r="D163" s="68">
        <f>D164-D165</f>
        <v>0</v>
      </c>
      <c r="E163" s="113">
        <f>E164-E165</f>
        <v>0</v>
      </c>
      <c r="F163" s="69">
        <f>F164-F165</f>
        <v>0</v>
      </c>
    </row>
    <row r="164" spans="1:9" s="8" customFormat="1" ht="33.75">
      <c r="A164" s="175" t="s">
        <v>232</v>
      </c>
      <c r="B164" s="27" t="s">
        <v>63</v>
      </c>
      <c r="C164" s="26" t="s">
        <v>64</v>
      </c>
      <c r="D164" s="71"/>
      <c r="E164" s="83"/>
      <c r="F164" s="59">
        <f>D164+E164</f>
        <v>0</v>
      </c>
    </row>
    <row r="165" spans="1:9" s="8" customFormat="1" ht="22.5">
      <c r="A165" s="183" t="s">
        <v>233</v>
      </c>
      <c r="B165" s="28" t="s">
        <v>65</v>
      </c>
      <c r="C165" s="29" t="s">
        <v>66</v>
      </c>
      <c r="D165" s="72"/>
      <c r="E165" s="82"/>
      <c r="F165" s="59">
        <f>D165+E165</f>
        <v>0</v>
      </c>
    </row>
    <row r="166" spans="1:9" s="8" customFormat="1" ht="12">
      <c r="A166" s="177" t="s">
        <v>112</v>
      </c>
      <c r="B166" s="28" t="s">
        <v>67</v>
      </c>
      <c r="C166" s="43"/>
      <c r="D166" s="84">
        <f>D167-D168</f>
        <v>0</v>
      </c>
      <c r="E166" s="85">
        <f>E167-E168</f>
        <v>0</v>
      </c>
      <c r="F166" s="159">
        <f>F167-F168</f>
        <v>0</v>
      </c>
    </row>
    <row r="167" spans="1:9" s="8" customFormat="1" ht="22.5">
      <c r="A167" s="187" t="s">
        <v>234</v>
      </c>
      <c r="B167" s="160" t="s">
        <v>68</v>
      </c>
      <c r="C167" s="51" t="s">
        <v>69</v>
      </c>
      <c r="D167" s="149"/>
      <c r="E167" s="82"/>
      <c r="F167" s="75">
        <f>D167+E167</f>
        <v>0</v>
      </c>
    </row>
    <row r="168" spans="1:9" s="8" customFormat="1" ht="11.25">
      <c r="A168" s="183" t="s">
        <v>166</v>
      </c>
      <c r="B168" s="27" t="s">
        <v>70</v>
      </c>
      <c r="C168" s="39" t="s">
        <v>71</v>
      </c>
      <c r="D168" s="86"/>
      <c r="E168" s="87"/>
      <c r="F168" s="59">
        <f>D168+E168</f>
        <v>0</v>
      </c>
    </row>
    <row r="169" spans="1:9" s="8" customFormat="1" ht="12">
      <c r="A169" s="184" t="s">
        <v>235</v>
      </c>
      <c r="B169" s="27" t="s">
        <v>72</v>
      </c>
      <c r="C169" s="51"/>
      <c r="D169" s="60">
        <f>D170-D171</f>
        <v>-7357840.4900000002</v>
      </c>
      <c r="E169" s="81">
        <f>E170-E171</f>
        <v>0</v>
      </c>
      <c r="F169" s="61">
        <f>F170-F171</f>
        <v>-7357840.4900000002</v>
      </c>
    </row>
    <row r="170" spans="1:9" s="8" customFormat="1" ht="22.5">
      <c r="A170" s="175" t="s">
        <v>236</v>
      </c>
      <c r="B170" s="27" t="s">
        <v>73</v>
      </c>
      <c r="C170" s="26" t="s">
        <v>74</v>
      </c>
      <c r="D170" s="71">
        <v>852085413.22000003</v>
      </c>
      <c r="E170" s="83"/>
      <c r="F170" s="59">
        <f>D170+E170</f>
        <v>852085413.22000003</v>
      </c>
    </row>
    <row r="171" spans="1:9" s="8" customFormat="1" ht="11.25">
      <c r="A171" s="175" t="s">
        <v>165</v>
      </c>
      <c r="B171" s="25" t="s">
        <v>75</v>
      </c>
      <c r="C171" s="41" t="s">
        <v>76</v>
      </c>
      <c r="D171" s="72">
        <v>859443253.71000004</v>
      </c>
      <c r="E171" s="82"/>
      <c r="F171" s="75">
        <f>D171+E171</f>
        <v>859443253.71000004</v>
      </c>
    </row>
    <row r="172" spans="1:9" s="8" customFormat="1" ht="22.5">
      <c r="A172" s="188" t="s">
        <v>171</v>
      </c>
      <c r="B172" s="27" t="s">
        <v>53</v>
      </c>
      <c r="C172" s="26"/>
      <c r="D172" s="79">
        <f>D173+D176+D179+D188+D189</f>
        <v>14267553.359999999</v>
      </c>
      <c r="E172" s="79">
        <f>E173+E176+E179+E188+E189</f>
        <v>9510.58</v>
      </c>
      <c r="F172" s="74">
        <f>F173+F176+F179+F188+F189</f>
        <v>14277063.939999999</v>
      </c>
    </row>
    <row r="173" spans="1:9" s="8" customFormat="1" ht="24">
      <c r="A173" s="164" t="s">
        <v>237</v>
      </c>
      <c r="B173" s="27" t="s">
        <v>55</v>
      </c>
      <c r="C173" s="26"/>
      <c r="D173" s="67">
        <f>D174-D175</f>
        <v>13629400</v>
      </c>
      <c r="E173" s="89">
        <f>E174-E175</f>
        <v>0</v>
      </c>
      <c r="F173" s="61">
        <f>F174-F175</f>
        <v>13629400</v>
      </c>
    </row>
    <row r="174" spans="1:9" s="8" customFormat="1" ht="33.75">
      <c r="A174" s="175" t="s">
        <v>238</v>
      </c>
      <c r="B174" s="27" t="s">
        <v>77</v>
      </c>
      <c r="C174" s="26" t="s">
        <v>78</v>
      </c>
      <c r="D174" s="71">
        <v>40831175.770000003</v>
      </c>
      <c r="E174" s="83"/>
      <c r="F174" s="59">
        <f>D174+E174</f>
        <v>40831175.770000003</v>
      </c>
      <c r="G174" s="44"/>
    </row>
    <row r="175" spans="1:9" s="8" customFormat="1" ht="22.5">
      <c r="A175" s="175" t="s">
        <v>239</v>
      </c>
      <c r="B175" s="25" t="s">
        <v>79</v>
      </c>
      <c r="C175" s="41" t="s">
        <v>80</v>
      </c>
      <c r="D175" s="72">
        <v>27201775.77</v>
      </c>
      <c r="E175" s="82"/>
      <c r="F175" s="75">
        <f>D175+E175</f>
        <v>27201775.77</v>
      </c>
    </row>
    <row r="176" spans="1:9" s="8" customFormat="1" ht="22.5" customHeight="1">
      <c r="A176" s="164" t="s">
        <v>240</v>
      </c>
      <c r="B176" s="27" t="s">
        <v>59</v>
      </c>
      <c r="C176" s="26"/>
      <c r="D176" s="67">
        <f>D177-D178</f>
        <v>0</v>
      </c>
      <c r="E176" s="89">
        <f>E177-E178</f>
        <v>0</v>
      </c>
      <c r="F176" s="70">
        <f>F177-F178</f>
        <v>0</v>
      </c>
    </row>
    <row r="177" spans="1:7" s="8" customFormat="1" ht="33.75">
      <c r="A177" s="175" t="s">
        <v>241</v>
      </c>
      <c r="B177" s="27" t="s">
        <v>81</v>
      </c>
      <c r="C177" s="26" t="s">
        <v>82</v>
      </c>
      <c r="D177" s="71"/>
      <c r="E177" s="83"/>
      <c r="F177" s="59">
        <f>D177+E177</f>
        <v>0</v>
      </c>
      <c r="G177" s="44"/>
    </row>
    <row r="178" spans="1:7" s="8" customFormat="1" ht="22.5">
      <c r="A178" s="183" t="s">
        <v>242</v>
      </c>
      <c r="B178" s="25" t="s">
        <v>83</v>
      </c>
      <c r="C178" s="26" t="s">
        <v>84</v>
      </c>
      <c r="D178" s="72"/>
      <c r="E178" s="82"/>
      <c r="F178" s="59">
        <f>D178+E178</f>
        <v>0</v>
      </c>
    </row>
    <row r="179" spans="1:7" s="8" customFormat="1" ht="22.5" customHeight="1">
      <c r="A179" s="177" t="s">
        <v>104</v>
      </c>
      <c r="B179" s="25" t="s">
        <v>64</v>
      </c>
      <c r="C179" s="26"/>
      <c r="D179" s="60">
        <f>D180-D181</f>
        <v>-209130.43</v>
      </c>
      <c r="E179" s="81">
        <f>E180-E181</f>
        <v>9510.58</v>
      </c>
      <c r="F179" s="61">
        <f>F180-F181</f>
        <v>-199619.85</v>
      </c>
    </row>
    <row r="180" spans="1:7" s="8" customFormat="1" ht="22.5">
      <c r="A180" s="185" t="s">
        <v>243</v>
      </c>
      <c r="B180" s="25" t="s">
        <v>85</v>
      </c>
      <c r="C180" s="41" t="s">
        <v>86</v>
      </c>
      <c r="D180" s="72">
        <v>350718960.64999998</v>
      </c>
      <c r="E180" s="82">
        <v>1897249.96</v>
      </c>
      <c r="F180" s="75">
        <f>D180+E180</f>
        <v>352616210.61000001</v>
      </c>
      <c r="G180" s="44"/>
    </row>
    <row r="181" spans="1:7" s="8" customFormat="1" ht="12" thickBot="1">
      <c r="A181" s="183" t="s">
        <v>169</v>
      </c>
      <c r="B181" s="30" t="s">
        <v>87</v>
      </c>
      <c r="C181" s="114" t="s">
        <v>88</v>
      </c>
      <c r="D181" s="78">
        <v>350928091.07999998</v>
      </c>
      <c r="E181" s="78">
        <v>1887739.38</v>
      </c>
      <c r="F181" s="64">
        <f>D181+E181</f>
        <v>352815830.45999998</v>
      </c>
      <c r="G181" s="44"/>
    </row>
    <row r="182" spans="1:7" s="8" customFormat="1" ht="12" customHeight="1">
      <c r="G182" s="44"/>
    </row>
    <row r="183" spans="1:7" s="8" customFormat="1" ht="12" customHeight="1">
      <c r="A183" s="42"/>
      <c r="B183" s="37"/>
      <c r="C183" s="37"/>
      <c r="D183" s="38"/>
      <c r="E183" s="225" t="s">
        <v>121</v>
      </c>
      <c r="F183" s="225"/>
      <c r="G183" s="44"/>
    </row>
    <row r="184" spans="1:7" s="8" customFormat="1" ht="12" customHeight="1">
      <c r="A184" s="192" t="s">
        <v>2</v>
      </c>
      <c r="B184" s="195" t="s">
        <v>97</v>
      </c>
      <c r="C184" s="195" t="s">
        <v>98</v>
      </c>
      <c r="D184" s="195" t="s">
        <v>99</v>
      </c>
      <c r="E184" s="198" t="s">
        <v>105</v>
      </c>
      <c r="F184" s="201" t="s">
        <v>3</v>
      </c>
      <c r="G184" s="44"/>
    </row>
    <row r="185" spans="1:7" s="8" customFormat="1" ht="12" customHeight="1">
      <c r="A185" s="193"/>
      <c r="B185" s="196"/>
      <c r="C185" s="196"/>
      <c r="D185" s="196"/>
      <c r="E185" s="199"/>
      <c r="F185" s="202"/>
      <c r="G185" s="44"/>
    </row>
    <row r="186" spans="1:7" s="8" customFormat="1" ht="12" customHeight="1">
      <c r="A186" s="194"/>
      <c r="B186" s="197"/>
      <c r="C186" s="197"/>
      <c r="D186" s="197"/>
      <c r="E186" s="200"/>
      <c r="F186" s="203"/>
      <c r="G186" s="44"/>
    </row>
    <row r="187" spans="1:7" s="8" customFormat="1" ht="12" customHeight="1" thickBot="1">
      <c r="A187" s="20">
        <v>1</v>
      </c>
      <c r="B187" s="21">
        <v>2</v>
      </c>
      <c r="C187" s="21">
        <v>3</v>
      </c>
      <c r="D187" s="22">
        <v>4</v>
      </c>
      <c r="E187" s="1" t="s">
        <v>4</v>
      </c>
      <c r="F187" s="1" t="s">
        <v>5</v>
      </c>
      <c r="G187" s="44"/>
    </row>
    <row r="188" spans="1:7" s="8" customFormat="1" ht="12">
      <c r="A188" s="174" t="s">
        <v>167</v>
      </c>
      <c r="B188" s="23" t="s">
        <v>69</v>
      </c>
      <c r="C188" s="147" t="s">
        <v>159</v>
      </c>
      <c r="D188" s="150">
        <v>444975.02</v>
      </c>
      <c r="E188" s="150"/>
      <c r="F188" s="151">
        <f>D188+E188</f>
        <v>444975.02</v>
      </c>
      <c r="G188" s="44"/>
    </row>
    <row r="189" spans="1:7" s="8" customFormat="1" ht="12.75" thickBot="1">
      <c r="A189" s="177" t="s">
        <v>168</v>
      </c>
      <c r="B189" s="30" t="s">
        <v>74</v>
      </c>
      <c r="C189" s="114" t="s">
        <v>159</v>
      </c>
      <c r="D189" s="78">
        <v>402308.77</v>
      </c>
      <c r="E189" s="78"/>
      <c r="F189" s="64">
        <f>D189+E189</f>
        <v>402308.77</v>
      </c>
      <c r="G189" s="44"/>
    </row>
    <row r="190" spans="1:7" s="8" customFormat="1" ht="8.25" customHeight="1">
      <c r="A190" s="40"/>
      <c r="B190" s="34"/>
      <c r="C190" s="34"/>
      <c r="D190" s="34"/>
      <c r="E190" s="34"/>
      <c r="F190" s="34"/>
    </row>
    <row r="191" spans="1:7" s="8" customFormat="1" ht="11.25" customHeight="1">
      <c r="A191" s="12"/>
      <c r="B191" s="34"/>
      <c r="C191" s="12"/>
      <c r="D191" s="45"/>
      <c r="E191" s="46"/>
      <c r="F191" s="46"/>
    </row>
    <row r="192" spans="1:7" s="8" customFormat="1" ht="11.25">
      <c r="A192" s="12"/>
      <c r="B192" s="34"/>
      <c r="C192" s="12"/>
      <c r="D192" s="45"/>
      <c r="E192" s="98" t="s">
        <v>137</v>
      </c>
      <c r="F192" s="46"/>
    </row>
    <row r="193" spans="1:8" s="8" customFormat="1" ht="11.25">
      <c r="A193" s="106" t="s">
        <v>147</v>
      </c>
      <c r="B193" s="232"/>
      <c r="C193" s="232"/>
      <c r="D193" s="232"/>
      <c r="E193" s="98" t="s">
        <v>138</v>
      </c>
      <c r="F193" s="37"/>
      <c r="G193" s="44"/>
      <c r="H193" s="44"/>
    </row>
    <row r="194" spans="1:8" s="8" customFormat="1" ht="11.25">
      <c r="A194" s="102" t="s">
        <v>89</v>
      </c>
      <c r="B194" s="233" t="s">
        <v>90</v>
      </c>
      <c r="C194" s="233"/>
      <c r="D194" s="233"/>
      <c r="E194" s="34" t="s">
        <v>247</v>
      </c>
      <c r="F194" s="104" t="s">
        <v>90</v>
      </c>
      <c r="G194" s="103"/>
      <c r="H194" s="103"/>
    </row>
    <row r="195" spans="1:8" s="8" customFormat="1" ht="15" customHeight="1">
      <c r="A195" s="12"/>
      <c r="B195" s="12"/>
      <c r="C195" s="12"/>
      <c r="D195" s="12"/>
      <c r="E195" s="46"/>
      <c r="F195" s="46"/>
    </row>
    <row r="196" spans="1:8" s="8" customFormat="1" ht="16.5" customHeight="1">
      <c r="A196" s="92" t="s">
        <v>146</v>
      </c>
      <c r="B196" s="12"/>
      <c r="C196" s="12"/>
      <c r="D196" s="12"/>
      <c r="E196" s="46"/>
      <c r="F196" s="46"/>
    </row>
    <row r="197" spans="1:8" s="8" customFormat="1" ht="16.5" customHeight="1">
      <c r="A197" s="92"/>
      <c r="B197" s="12"/>
      <c r="C197" s="12"/>
      <c r="D197" s="12"/>
      <c r="E197" s="46"/>
      <c r="F197" s="46"/>
    </row>
    <row r="198" spans="1:8" s="8" customFormat="1" ht="22.5" customHeight="1">
      <c r="A198" s="239" t="s">
        <v>248</v>
      </c>
      <c r="B198" s="239"/>
      <c r="C198" s="239"/>
      <c r="D198" s="239"/>
      <c r="E198" s="235"/>
      <c r="F198" s="235"/>
    </row>
    <row r="199" spans="1:8" s="8" customFormat="1" ht="21.95" customHeight="1">
      <c r="B199" s="240"/>
      <c r="C199" s="240"/>
      <c r="D199" s="240"/>
      <c r="E199" s="236" t="s">
        <v>139</v>
      </c>
      <c r="F199" s="237"/>
    </row>
    <row r="200" spans="1:8">
      <c r="A200" s="12"/>
      <c r="B200" s="12"/>
      <c r="C200" s="12"/>
      <c r="D200" s="12"/>
      <c r="E200" s="46"/>
      <c r="F200" s="46"/>
      <c r="G200" s="6"/>
    </row>
    <row r="201" spans="1:8" ht="21.95" customHeight="1">
      <c r="A201" s="238" t="s">
        <v>140</v>
      </c>
      <c r="B201" s="238"/>
      <c r="C201" s="238"/>
      <c r="D201" s="108"/>
      <c r="E201" s="110"/>
      <c r="F201" s="37"/>
      <c r="G201" s="6"/>
    </row>
    <row r="202" spans="1:8" ht="22.5">
      <c r="A202" s="12"/>
      <c r="B202" s="12"/>
      <c r="C202" s="12"/>
      <c r="D202" s="99" t="s">
        <v>141</v>
      </c>
      <c r="E202" s="99" t="s">
        <v>142</v>
      </c>
      <c r="F202" s="99" t="s">
        <v>143</v>
      </c>
      <c r="G202" s="6"/>
    </row>
    <row r="203" spans="1:8">
      <c r="A203" s="12"/>
      <c r="B203" s="12"/>
      <c r="C203" s="12"/>
      <c r="D203" s="100"/>
      <c r="E203" s="100"/>
      <c r="F203" s="100"/>
      <c r="G203" s="6"/>
    </row>
    <row r="204" spans="1:8">
      <c r="A204" s="107" t="s">
        <v>144</v>
      </c>
      <c r="B204" s="241"/>
      <c r="C204" s="241"/>
      <c r="D204" s="101"/>
      <c r="E204" s="109"/>
      <c r="F204" s="109"/>
      <c r="G204" s="105"/>
    </row>
    <row r="205" spans="1:8" ht="22.5" customHeight="1">
      <c r="A205" s="12"/>
      <c r="B205" s="234" t="s">
        <v>141</v>
      </c>
      <c r="C205" s="234"/>
      <c r="D205" s="99" t="s">
        <v>142</v>
      </c>
      <c r="E205" s="99" t="s">
        <v>249</v>
      </c>
      <c r="F205" s="99" t="s">
        <v>145</v>
      </c>
      <c r="G205" s="103"/>
    </row>
    <row r="206" spans="1:8">
      <c r="A206" s="12"/>
      <c r="B206" s="12"/>
      <c r="C206" s="12"/>
      <c r="D206" s="100"/>
      <c r="E206" s="100"/>
      <c r="F206" s="100"/>
      <c r="G206" s="6"/>
    </row>
    <row r="207" spans="1:8">
      <c r="A207" s="92" t="s">
        <v>146</v>
      </c>
      <c r="B207" s="12"/>
      <c r="C207" s="12"/>
      <c r="D207" s="45"/>
      <c r="E207" s="46"/>
      <c r="F207" s="46"/>
      <c r="G207" s="6"/>
    </row>
    <row r="208" spans="1:8">
      <c r="A208" s="92"/>
      <c r="B208" s="12"/>
      <c r="C208" s="12"/>
      <c r="D208" s="45"/>
      <c r="E208" s="46"/>
      <c r="F208" s="46"/>
      <c r="G208" s="6"/>
    </row>
    <row r="209" spans="2:7" ht="15.75" thickBot="1">
      <c r="D209" s="47"/>
      <c r="G209" s="6"/>
    </row>
    <row r="210" spans="2:7" ht="48" customHeight="1" thickTop="1" thickBot="1">
      <c r="B210" s="219"/>
      <c r="C210" s="220"/>
      <c r="D210" s="220"/>
      <c r="E210" s="217" t="s">
        <v>173</v>
      </c>
      <c r="F210" s="218"/>
    </row>
    <row r="211" spans="2:7" ht="3.75" customHeight="1" thickTop="1" thickBot="1">
      <c r="B211" s="220"/>
      <c r="C211" s="220"/>
      <c r="D211" s="220"/>
      <c r="E211" s="204"/>
      <c r="F211" s="204"/>
    </row>
    <row r="212" spans="2:7" ht="15.75" thickTop="1">
      <c r="B212" s="221" t="s">
        <v>174</v>
      </c>
      <c r="C212" s="222"/>
      <c r="D212" s="222"/>
      <c r="E212" s="223" t="s">
        <v>266</v>
      </c>
      <c r="F212" s="224"/>
    </row>
    <row r="213" spans="2:7">
      <c r="B213" s="213" t="s">
        <v>175</v>
      </c>
      <c r="C213" s="214"/>
      <c r="D213" s="214"/>
      <c r="E213" s="209">
        <v>44620</v>
      </c>
      <c r="F213" s="210"/>
    </row>
    <row r="214" spans="2:7">
      <c r="B214" s="213" t="s">
        <v>176</v>
      </c>
      <c r="C214" s="214"/>
      <c r="D214" s="214"/>
      <c r="E214" s="207" t="s">
        <v>268</v>
      </c>
      <c r="F214" s="208"/>
    </row>
    <row r="215" spans="2:7">
      <c r="B215" s="213" t="s">
        <v>177</v>
      </c>
      <c r="C215" s="214"/>
      <c r="D215" s="214"/>
      <c r="E215" s="207" t="s">
        <v>265</v>
      </c>
      <c r="F215" s="208"/>
    </row>
    <row r="216" spans="2:7">
      <c r="B216" s="213" t="s">
        <v>178</v>
      </c>
      <c r="C216" s="214"/>
      <c r="D216" s="214"/>
      <c r="E216" s="207" t="s">
        <v>264</v>
      </c>
      <c r="F216" s="208"/>
    </row>
    <row r="217" spans="2:7">
      <c r="B217" s="213" t="s">
        <v>179</v>
      </c>
      <c r="C217" s="214"/>
      <c r="D217" s="214"/>
      <c r="E217" s="209">
        <v>44539</v>
      </c>
      <c r="F217" s="210"/>
    </row>
    <row r="218" spans="2:7">
      <c r="B218" s="213" t="s">
        <v>180</v>
      </c>
      <c r="C218" s="214"/>
      <c r="D218" s="214"/>
      <c r="E218" s="209">
        <v>44994</v>
      </c>
      <c r="F218" s="210"/>
    </row>
    <row r="219" spans="2:7">
      <c r="B219" s="213" t="s">
        <v>181</v>
      </c>
      <c r="C219" s="214"/>
      <c r="D219" s="214"/>
      <c r="E219" s="207" t="s">
        <v>267</v>
      </c>
      <c r="F219" s="208"/>
    </row>
    <row r="220" spans="2:7" ht="15.75" thickBot="1">
      <c r="B220" s="215" t="s">
        <v>182</v>
      </c>
      <c r="C220" s="216"/>
      <c r="D220" s="216"/>
      <c r="E220" s="211"/>
      <c r="F220" s="212"/>
    </row>
    <row r="221" spans="2:7" ht="16.5" thickTop="1" thickBot="1">
      <c r="B221" s="205"/>
      <c r="C221" s="205"/>
      <c r="D221" s="205"/>
      <c r="E221" s="206"/>
      <c r="F221" s="206"/>
    </row>
    <row r="222" spans="2:7" ht="15.75" thickTop="1">
      <c r="B222" s="221" t="s">
        <v>174</v>
      </c>
      <c r="C222" s="222"/>
      <c r="D222" s="222"/>
      <c r="E222" s="223" t="s">
        <v>270</v>
      </c>
      <c r="F222" s="224"/>
    </row>
    <row r="223" spans="2:7">
      <c r="B223" s="213" t="s">
        <v>175</v>
      </c>
      <c r="C223" s="214"/>
      <c r="D223" s="214"/>
      <c r="E223" s="209">
        <v>44620</v>
      </c>
      <c r="F223" s="210"/>
    </row>
    <row r="224" spans="2:7">
      <c r="B224" s="213" t="s">
        <v>176</v>
      </c>
      <c r="C224" s="214"/>
      <c r="D224" s="214"/>
      <c r="E224" s="207" t="s">
        <v>272</v>
      </c>
      <c r="F224" s="208"/>
    </row>
    <row r="225" spans="2:6">
      <c r="B225" s="213" t="s">
        <v>177</v>
      </c>
      <c r="C225" s="214"/>
      <c r="D225" s="214"/>
      <c r="E225" s="207" t="s">
        <v>265</v>
      </c>
      <c r="F225" s="208"/>
    </row>
    <row r="226" spans="2:6">
      <c r="B226" s="213" t="s">
        <v>178</v>
      </c>
      <c r="C226" s="214"/>
      <c r="D226" s="214"/>
      <c r="E226" s="207" t="s">
        <v>269</v>
      </c>
      <c r="F226" s="208"/>
    </row>
    <row r="227" spans="2:6">
      <c r="B227" s="213" t="s">
        <v>179</v>
      </c>
      <c r="C227" s="214"/>
      <c r="D227" s="214"/>
      <c r="E227" s="209">
        <v>44392</v>
      </c>
      <c r="F227" s="210"/>
    </row>
    <row r="228" spans="2:6">
      <c r="B228" s="213" t="s">
        <v>180</v>
      </c>
      <c r="C228" s="214"/>
      <c r="D228" s="214"/>
      <c r="E228" s="209">
        <v>44849</v>
      </c>
      <c r="F228" s="210"/>
    </row>
    <row r="229" spans="2:6">
      <c r="B229" s="213" t="s">
        <v>181</v>
      </c>
      <c r="C229" s="214"/>
      <c r="D229" s="214"/>
      <c r="E229" s="207" t="s">
        <v>271</v>
      </c>
      <c r="F229" s="208"/>
    </row>
    <row r="230" spans="2:6" ht="15.75" thickBot="1">
      <c r="B230" s="215" t="s">
        <v>182</v>
      </c>
      <c r="C230" s="216"/>
      <c r="D230" s="216"/>
      <c r="E230" s="211"/>
      <c r="F230" s="212"/>
    </row>
    <row r="231" spans="2:6" ht="15.75" thickTop="1">
      <c r="B231" s="205"/>
      <c r="C231" s="205"/>
      <c r="D231" s="205"/>
      <c r="E231" s="206"/>
      <c r="F231" s="206"/>
    </row>
  </sheetData>
  <mergeCells count="99">
    <mergeCell ref="B230:D230"/>
    <mergeCell ref="E230:F230"/>
    <mergeCell ref="B231:D231"/>
    <mergeCell ref="E231:F231"/>
    <mergeCell ref="B227:D227"/>
    <mergeCell ref="E227:F227"/>
    <mergeCell ref="B228:D228"/>
    <mergeCell ref="E228:F228"/>
    <mergeCell ref="B229:D229"/>
    <mergeCell ref="E229:F229"/>
    <mergeCell ref="B224:D224"/>
    <mergeCell ref="E224:F224"/>
    <mergeCell ref="B225:D225"/>
    <mergeCell ref="E225:F225"/>
    <mergeCell ref="B226:D226"/>
    <mergeCell ref="E226:F226"/>
    <mergeCell ref="B221:D221"/>
    <mergeCell ref="E221:F221"/>
    <mergeCell ref="B222:D222"/>
    <mergeCell ref="E222:F222"/>
    <mergeCell ref="B223:D223"/>
    <mergeCell ref="E223:F223"/>
    <mergeCell ref="B218:D218"/>
    <mergeCell ref="E218:F218"/>
    <mergeCell ref="B219:D219"/>
    <mergeCell ref="E219:F219"/>
    <mergeCell ref="B220:D220"/>
    <mergeCell ref="E220:F220"/>
    <mergeCell ref="B215:D215"/>
    <mergeCell ref="E215:F215"/>
    <mergeCell ref="B216:D216"/>
    <mergeCell ref="E216:F216"/>
    <mergeCell ref="B217:D217"/>
    <mergeCell ref="E217:F217"/>
    <mergeCell ref="B212:D212"/>
    <mergeCell ref="E212:F212"/>
    <mergeCell ref="B213:D213"/>
    <mergeCell ref="E213:F213"/>
    <mergeCell ref="B214:D214"/>
    <mergeCell ref="E214:F214"/>
    <mergeCell ref="B205:C205"/>
    <mergeCell ref="E198:F198"/>
    <mergeCell ref="E199:F199"/>
    <mergeCell ref="A201:C201"/>
    <mergeCell ref="A198:D198"/>
    <mergeCell ref="B199:D199"/>
    <mergeCell ref="B204:C204"/>
    <mergeCell ref="B193:D193"/>
    <mergeCell ref="A159:A161"/>
    <mergeCell ref="B159:B161"/>
    <mergeCell ref="B194:D194"/>
    <mergeCell ref="F159:F161"/>
    <mergeCell ref="E159:E161"/>
    <mergeCell ref="D159:D161"/>
    <mergeCell ref="C159:C161"/>
    <mergeCell ref="E158:F158"/>
    <mergeCell ref="D15:D17"/>
    <mergeCell ref="F15:F17"/>
    <mergeCell ref="E15:E17"/>
    <mergeCell ref="C42:C44"/>
    <mergeCell ref="D42:D44"/>
    <mergeCell ref="E41:F41"/>
    <mergeCell ref="E92:F92"/>
    <mergeCell ref="E131:F131"/>
    <mergeCell ref="E42:E44"/>
    <mergeCell ref="F42:F44"/>
    <mergeCell ref="A42:A44"/>
    <mergeCell ref="B42:B44"/>
    <mergeCell ref="A3:F3"/>
    <mergeCell ref="C15:C17"/>
    <mergeCell ref="B10:D10"/>
    <mergeCell ref="B13:C13"/>
    <mergeCell ref="A15:A17"/>
    <mergeCell ref="B6:D6"/>
    <mergeCell ref="B11:D11"/>
    <mergeCell ref="B15:B17"/>
    <mergeCell ref="E183:F183"/>
    <mergeCell ref="A184:A186"/>
    <mergeCell ref="B184:B186"/>
    <mergeCell ref="C184:C186"/>
    <mergeCell ref="D184:D186"/>
    <mergeCell ref="E184:E186"/>
    <mergeCell ref="F184:F186"/>
    <mergeCell ref="E210:F210"/>
    <mergeCell ref="B210:D210"/>
    <mergeCell ref="B211:D211"/>
    <mergeCell ref="E211:F211"/>
    <mergeCell ref="F132:F134"/>
    <mergeCell ref="A93:A95"/>
    <mergeCell ref="B93:B95"/>
    <mergeCell ref="C93:C95"/>
    <mergeCell ref="D93:D95"/>
    <mergeCell ref="E93:E95"/>
    <mergeCell ref="F93:F95"/>
    <mergeCell ref="A132:A134"/>
    <mergeCell ref="B132:B134"/>
    <mergeCell ref="C132:C134"/>
    <mergeCell ref="D132:D134"/>
    <mergeCell ref="E132:E134"/>
  </mergeCells>
  <phoneticPr fontId="0" type="noConversion"/>
  <pageMargins left="0.39370078740157483" right="0" top="0" bottom="0.39370078740157483" header="0" footer="0"/>
  <pageSetup paperSize="9" orientation="landscape" blackAndWhite="1" horizontalDpi="300" verticalDpi="300" r:id="rId1"/>
  <headerFooter alignWithMargins="0"/>
  <rowBreaks count="5" manualBreakCount="5">
    <brk id="39" max="16383" man="1"/>
    <brk id="90" max="16383" man="1"/>
    <brk id="129" max="16383" man="1"/>
    <brk id="156" max="16383" man="1"/>
    <brk id="1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0503121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nnm</dc:creator>
  <cp:lastModifiedBy>SYSTEM</cp:lastModifiedBy>
  <dcterms:created xsi:type="dcterms:W3CDTF">2007-06-20T08:24:42Z</dcterms:created>
  <dcterms:modified xsi:type="dcterms:W3CDTF">2022-03-01T06:20:04Z</dcterms:modified>
</cp:coreProperties>
</file>