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285" activeTab="0"/>
  </bookViews>
  <sheets>
    <sheet name="Приложение 1" sheetId="1" r:id="rId1"/>
  </sheets>
  <definedNames>
    <definedName name="_xlnm.Print_Area" localSheetId="0">'Приложение 1'!$A$1:$F$57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<sst xmlns="http://schemas.openxmlformats.org/spreadsheetml/2006/main" count="52" uniqueCount="52">
  <si>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</si>
  <si>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Наименование направления расходования средств, наименование объектов</t>
  </si>
  <si>
    <t>в том числе за счет</t>
  </si>
  <si>
    <t>Всего</t>
  </si>
  <si>
    <t>из них</t>
  </si>
  <si>
    <t>III</t>
  </si>
  <si>
    <t>I</t>
  </si>
  <si>
    <t>II</t>
  </si>
  <si>
    <t>бюджета муниципального образования</t>
  </si>
  <si>
    <t>Плановые ассигнования (руб., коп.)</t>
  </si>
  <si>
    <t>субсидии из областного бюджета</t>
  </si>
  <si>
    <t>IV</t>
  </si>
  <si>
    <t>Капитальный ремонт и ремонт дворовых территорий многоквартирных домов</t>
  </si>
  <si>
    <t>V</t>
  </si>
  <si>
    <t>Содержание автомобильных дорог местного значения -всего, в том числе</t>
  </si>
  <si>
    <t xml:space="preserve">Ремонт автомобильных дорог общего пользования  местного значения </t>
  </si>
  <si>
    <t xml:space="preserve"> в т.ч. пообъектно:</t>
  </si>
  <si>
    <t>Иные работы, в том числе</t>
  </si>
  <si>
    <t>строительный контроль</t>
  </si>
  <si>
    <t>Доходы муниципального дорожного фонда</t>
  </si>
  <si>
    <t>Расходы муниципального дорожного фонда</t>
  </si>
  <si>
    <t>Наименование показателя</t>
  </si>
  <si>
    <t>Утверждено в бюджете (руб. коп.)</t>
  </si>
  <si>
    <t>Исполнено (руб. коп.)</t>
  </si>
  <si>
    <t>Доходы муниципального дорожного фонда -итого, в том числе: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</si>
  <si>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</si>
  <si>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</si>
  <si>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</si>
  <si>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</si>
  <si>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</si>
  <si>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Субсидия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</si>
  <si>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Капитальный ремонт автомобильных дорог общего пользования местного значения </t>
  </si>
  <si>
    <t>паспортизация автомобильных дорог</t>
  </si>
  <si>
    <t>Отчёт об использовании средств дорожного фонда за 2020 год</t>
  </si>
  <si>
    <t xml:space="preserve">Объем финансирования в 2020 году, всего, (руб, коп) </t>
  </si>
  <si>
    <t>зимнее и летнее содержание автодорог</t>
  </si>
  <si>
    <t>Субсидия на формирование муниципальных дорожных фондов</t>
  </si>
  <si>
    <t>Налог на доходы физических лиц</t>
  </si>
  <si>
    <t>Остаток неиспользованного дорожного фонда на 01.01.2020 года   - 1 105 571,86 рублей</t>
  </si>
  <si>
    <t>а/д "Устюжна-Валдай-д.Горка"</t>
  </si>
  <si>
    <t>а/д "д.Быково-д.Некрасовичи-д.Сельско"</t>
  </si>
  <si>
    <t>а/д "Москва-С.Петербург"-д.Овинчище</t>
  </si>
  <si>
    <t>а/д "д.Долгие Горы-д.Пойвищи"</t>
  </si>
  <si>
    <t>а/д "Заборовье -Лобаново"</t>
  </si>
  <si>
    <t>а/д "Валдай-Демянск-д.Нива"</t>
  </si>
  <si>
    <t>а/д "д.Шугино-д.Великий Двор"</t>
  </si>
  <si>
    <t>а/д "д.Селище-д.Афанасово"</t>
  </si>
  <si>
    <t>а/д "д.Полосы"</t>
  </si>
  <si>
    <t>а/д "д.Усторонье-д.Буданово"</t>
  </si>
  <si>
    <t>Остаток неиспользованного дорожного фонда на 01.01.2021 года - 533 697,46 рублей</t>
  </si>
  <si>
    <t>строительный контроль, государственная экспертиза, расчёт сметной стоимости</t>
  </si>
  <si>
    <t>УТВЕРЖДЕН                                                                                                                           решением Думы муниципального района от 27.05.2021 №57                                                                              «Об исполнении бюджета Валдайского муниципального района за 2020 год»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</si>
</sst>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р_."/>
  </numFmts>
  <fonts count="52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0"/>
      <name val="Helv"/>
      <family val="0"/>
    </font>
    <font>
      <sz val="14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4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17" fillId="0" borderId="10" xfId="58" applyNumberFormat="1" applyFont="1" applyFill="1" applyBorder="1" applyAlignment="1">
      <alignment horizontal="left" vertical="center" wrapText="1"/>
      <protection/>
    </xf>
    <xf numFmtId="173" fontId="17" fillId="0" borderId="10" xfId="0" applyNumberFormat="1" applyFont="1" applyBorder="1" applyAlignment="1">
      <alignment horizontal="right" wrapText="1"/>
    </xf>
    <xf numFmtId="2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NumberFormat="1" applyFont="1" applyFill="1" applyBorder="1" applyAlignment="1">
      <alignment horizontal="right" vertical="center" wrapText="1"/>
    </xf>
    <xf numFmtId="173" fontId="17" fillId="32" borderId="10" xfId="0" applyNumberFormat="1" applyFont="1" applyFill="1" applyBorder="1" applyAlignment="1">
      <alignment horizontal="right" vertical="center" wrapText="1"/>
    </xf>
    <xf numFmtId="2" fontId="17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3" fontId="2" fillId="32" borderId="10" xfId="0" applyNumberFormat="1" applyFont="1" applyFill="1" applyBorder="1" applyAlignment="1">
      <alignment horizontal="right" vertical="center" wrapText="1"/>
    </xf>
    <xf numFmtId="173" fontId="17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right" wrapText="1"/>
    </xf>
    <xf numFmtId="0" fontId="17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wrapText="1"/>
    </xf>
    <xf numFmtId="173" fontId="2" fillId="32" borderId="1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173" fontId="17" fillId="32" borderId="10" xfId="0" applyNumberFormat="1" applyFont="1" applyFill="1" applyBorder="1" applyAlignment="1">
      <alignment horizontal="right" wrapText="1"/>
    </xf>
    <xf numFmtId="173" fontId="17" fillId="32" borderId="10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5" fillId="0" borderId="10" xfId="52" applyNumberFormat="1" applyFont="1" applyFill="1" applyBorder="1" applyAlignment="1" applyProtection="1">
      <alignment horizontal="left" vertical="top" wrapText="1"/>
      <protection/>
    </xf>
    <xf numFmtId="0" fontId="1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7"/>
  <sheetViews>
    <sheetView tabSelected="1" view="pageBreakPreview" zoomScale="90" zoomScaleSheetLayoutView="90" zoomScalePageLayoutView="0" workbookViewId="0" topLeftCell="A1">
      <selection activeCell="E1" sqref="E1:F1"/>
    </sheetView>
  </sheetViews>
  <sheetFormatPr defaultColWidth="9.00390625" defaultRowHeight="12.75"/>
  <cols>
    <col min="1" max="1" width="4.625" style="1" customWidth="1"/>
    <col min="2" max="2" width="41.875" style="2" customWidth="1"/>
    <col min="3" max="3" width="16.00390625" style="11" customWidth="1"/>
    <col min="4" max="4" width="21.375" style="11" customWidth="1"/>
    <col min="5" max="5" width="20.00390625" style="11" customWidth="1"/>
    <col min="6" max="6" width="19.00390625" style="11" customWidth="1"/>
    <col min="7" max="16384" width="9.125" style="3" customWidth="1"/>
  </cols>
  <sheetData>
    <row r="1" spans="5:6" ht="85.5" customHeight="1">
      <c r="E1" s="68" t="s">
        <v>51</v>
      </c>
      <c r="F1" s="68"/>
    </row>
    <row r="2" spans="1:6" s="16" customFormat="1" ht="27" customHeight="1">
      <c r="A2" s="79" t="s">
        <v>33</v>
      </c>
      <c r="B2" s="79"/>
      <c r="C2" s="79"/>
      <c r="D2" s="79"/>
      <c r="E2" s="79"/>
      <c r="F2" s="79"/>
    </row>
    <row r="3" spans="1:6" s="16" customFormat="1" ht="6.75" customHeight="1">
      <c r="A3" s="61"/>
      <c r="B3" s="61"/>
      <c r="C3" s="61"/>
      <c r="D3" s="61"/>
      <c r="E3" s="61"/>
      <c r="F3" s="61"/>
    </row>
    <row r="4" spans="1:6" s="16" customFormat="1" ht="18" customHeight="1">
      <c r="A4" s="61"/>
      <c r="B4" s="79" t="s">
        <v>19</v>
      </c>
      <c r="C4" s="79"/>
      <c r="D4" s="79"/>
      <c r="E4" s="79"/>
      <c r="F4" s="79"/>
    </row>
    <row r="5" spans="1:6" s="16" customFormat="1" ht="4.5" customHeight="1">
      <c r="A5" s="61"/>
      <c r="B5" s="61"/>
      <c r="C5" s="61"/>
      <c r="D5" s="61"/>
      <c r="E5" s="61"/>
      <c r="F5" s="61"/>
    </row>
    <row r="6" spans="1:6" s="16" customFormat="1" ht="18.75" customHeight="1">
      <c r="A6" s="61"/>
      <c r="B6" s="84" t="s">
        <v>38</v>
      </c>
      <c r="C6" s="84"/>
      <c r="D6" s="84"/>
      <c r="E6" s="84"/>
      <c r="F6" s="84"/>
    </row>
    <row r="7" spans="1:6" s="16" customFormat="1" ht="14.25" customHeight="1">
      <c r="A7" s="61"/>
      <c r="B7" s="61"/>
      <c r="C7" s="61"/>
      <c r="D7" s="61"/>
      <c r="E7" s="61"/>
      <c r="F7" s="61"/>
    </row>
    <row r="8" spans="1:6" s="16" customFormat="1" ht="53.25" customHeight="1">
      <c r="A8" s="61"/>
      <c r="B8" s="73" t="s">
        <v>21</v>
      </c>
      <c r="C8" s="73"/>
      <c r="D8" s="73"/>
      <c r="E8" s="62" t="s">
        <v>22</v>
      </c>
      <c r="F8" s="62" t="s">
        <v>23</v>
      </c>
    </row>
    <row r="9" spans="1:6" s="16" customFormat="1" ht="16.5" customHeight="1">
      <c r="A9" s="61"/>
      <c r="B9" s="80" t="s">
        <v>24</v>
      </c>
      <c r="C9" s="80"/>
      <c r="D9" s="80"/>
      <c r="E9" s="67">
        <f>E10+E11+E16+E17</f>
        <v>18221573.29</v>
      </c>
      <c r="F9" s="67">
        <f>F10+F11+F16+F17</f>
        <v>17714912.16</v>
      </c>
    </row>
    <row r="10" spans="1:6" s="16" customFormat="1" ht="18.75" customHeight="1">
      <c r="A10" s="61"/>
      <c r="B10" s="74" t="s">
        <v>37</v>
      </c>
      <c r="C10" s="75"/>
      <c r="D10" s="76"/>
      <c r="E10" s="66">
        <v>612293.29</v>
      </c>
      <c r="F10" s="66">
        <v>651453.01</v>
      </c>
    </row>
    <row r="11" spans="1:6" s="16" customFormat="1" ht="32.25" customHeight="1">
      <c r="A11" s="61"/>
      <c r="B11" s="80" t="s">
        <v>25</v>
      </c>
      <c r="C11" s="80"/>
      <c r="D11" s="80"/>
      <c r="E11" s="66">
        <f>E12+E13+E14+E15</f>
        <v>6129380</v>
      </c>
      <c r="F11" s="66">
        <f>F12+F13+F14+F15</f>
        <v>6017017.0600000005</v>
      </c>
    </row>
    <row r="12" spans="1:6" s="16" customFormat="1" ht="48.75" customHeight="1">
      <c r="A12" s="61"/>
      <c r="B12" s="77" t="s">
        <v>26</v>
      </c>
      <c r="C12" s="77"/>
      <c r="D12" s="77"/>
      <c r="E12" s="66">
        <v>2878190</v>
      </c>
      <c r="F12" s="66">
        <v>2775275.43</v>
      </c>
    </row>
    <row r="13" spans="1:6" s="16" customFormat="1" ht="62.25" customHeight="1">
      <c r="A13" s="61"/>
      <c r="B13" s="77" t="s">
        <v>27</v>
      </c>
      <c r="C13" s="77"/>
      <c r="D13" s="77"/>
      <c r="E13" s="66">
        <v>18080</v>
      </c>
      <c r="F13" s="66">
        <v>19850.78</v>
      </c>
    </row>
    <row r="14" spans="1:6" s="16" customFormat="1" ht="61.5" customHeight="1">
      <c r="A14" s="61"/>
      <c r="B14" s="77" t="s">
        <v>28</v>
      </c>
      <c r="C14" s="77"/>
      <c r="D14" s="77"/>
      <c r="E14" s="66">
        <v>3714100</v>
      </c>
      <c r="F14" s="66">
        <v>3733525.19</v>
      </c>
    </row>
    <row r="15" spans="1:6" s="16" customFormat="1" ht="49.5" customHeight="1">
      <c r="A15" s="61"/>
      <c r="B15" s="77" t="s">
        <v>29</v>
      </c>
      <c r="C15" s="77"/>
      <c r="D15" s="77"/>
      <c r="E15" s="66">
        <v>-480990</v>
      </c>
      <c r="F15" s="66">
        <v>-511634.34</v>
      </c>
    </row>
    <row r="16" spans="1:6" s="16" customFormat="1" ht="16.5" customHeight="1">
      <c r="A16" s="61"/>
      <c r="B16" s="80" t="s">
        <v>36</v>
      </c>
      <c r="C16" s="80"/>
      <c r="D16" s="80"/>
      <c r="E16" s="66">
        <v>8781000</v>
      </c>
      <c r="F16" s="66">
        <v>8348331.52</v>
      </c>
    </row>
    <row r="17" spans="1:6" s="16" customFormat="1" ht="63.75" customHeight="1">
      <c r="A17" s="61"/>
      <c r="B17" s="74" t="s">
        <v>30</v>
      </c>
      <c r="C17" s="75"/>
      <c r="D17" s="76"/>
      <c r="E17" s="66">
        <v>2698900</v>
      </c>
      <c r="F17" s="66">
        <v>2698110.57</v>
      </c>
    </row>
    <row r="18" spans="1:6" s="16" customFormat="1" ht="12" customHeight="1">
      <c r="A18" s="61"/>
      <c r="B18" s="63"/>
      <c r="C18" s="64"/>
      <c r="D18" s="64"/>
      <c r="E18" s="61"/>
      <c r="F18" s="61"/>
    </row>
    <row r="19" spans="1:6" s="16" customFormat="1" ht="17.25" customHeight="1">
      <c r="A19" s="61"/>
      <c r="B19" s="79" t="s">
        <v>20</v>
      </c>
      <c r="C19" s="79"/>
      <c r="D19" s="79"/>
      <c r="E19" s="79"/>
      <c r="F19" s="79"/>
    </row>
    <row r="20" spans="1:6" s="5" customFormat="1" ht="6" customHeight="1">
      <c r="A20" s="6"/>
      <c r="B20" s="6"/>
      <c r="C20" s="7"/>
      <c r="D20" s="12"/>
      <c r="E20" s="12"/>
      <c r="F20" s="12"/>
    </row>
    <row r="21" spans="1:106" ht="26.25" customHeight="1">
      <c r="A21" s="81" t="s">
        <v>0</v>
      </c>
      <c r="B21" s="82" t="s">
        <v>1</v>
      </c>
      <c r="C21" s="83" t="s">
        <v>9</v>
      </c>
      <c r="D21" s="83" t="s">
        <v>34</v>
      </c>
      <c r="E21" s="83" t="s">
        <v>2</v>
      </c>
      <c r="F21" s="8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ht="6" customHeight="1" hidden="1">
      <c r="A22" s="81"/>
      <c r="B22" s="82"/>
      <c r="C22" s="83"/>
      <c r="D22" s="83"/>
      <c r="E22" s="83"/>
      <c r="F22" s="8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ht="7.5" customHeight="1" hidden="1">
      <c r="A23" s="81"/>
      <c r="B23" s="82"/>
      <c r="C23" s="83"/>
      <c r="D23" s="83"/>
      <c r="E23" s="83"/>
      <c r="F23" s="8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ht="3" customHeight="1" hidden="1">
      <c r="A24" s="81"/>
      <c r="B24" s="82"/>
      <c r="C24" s="83"/>
      <c r="D24" s="83"/>
      <c r="E24" s="83"/>
      <c r="F24" s="8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45.75" customHeight="1">
      <c r="A25" s="81"/>
      <c r="B25" s="82"/>
      <c r="C25" s="83"/>
      <c r="D25" s="83"/>
      <c r="E25" s="33" t="s">
        <v>10</v>
      </c>
      <c r="F25" s="33" t="s">
        <v>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236" ht="18" customHeight="1">
      <c r="A26" s="34">
        <v>1</v>
      </c>
      <c r="B26" s="35">
        <v>2</v>
      </c>
      <c r="C26" s="34">
        <v>3</v>
      </c>
      <c r="D26" s="34">
        <v>4</v>
      </c>
      <c r="E26" s="35">
        <v>5</v>
      </c>
      <c r="F26" s="34">
        <v>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1" customFormat="1" ht="18.75" customHeight="1">
      <c r="A27" s="36"/>
      <c r="B27" s="38" t="s">
        <v>3</v>
      </c>
      <c r="C27" s="39">
        <f>C29+C32+C44+C46+C48</f>
        <v>19323171.86</v>
      </c>
      <c r="D27" s="39">
        <f>D29+D32+D44+D46+D48</f>
        <v>18286786.56</v>
      </c>
      <c r="E27" s="39">
        <f>E29+E32+E44+E46+E48</f>
        <v>11046442.09</v>
      </c>
      <c r="F27" s="39">
        <f>F29+F32+F44+F46+F48</f>
        <v>7240344.47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6" s="1" customFormat="1" ht="18.75" customHeight="1">
      <c r="A28" s="37"/>
      <c r="B28" s="40" t="s">
        <v>4</v>
      </c>
      <c r="C28" s="41"/>
      <c r="D28" s="42"/>
      <c r="E28" s="42"/>
      <c r="F28" s="4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</row>
    <row r="29" spans="1:236" s="1" customFormat="1" ht="45.75" customHeight="1">
      <c r="A29" s="36" t="s">
        <v>6</v>
      </c>
      <c r="B29" s="43" t="s">
        <v>31</v>
      </c>
      <c r="C29" s="39">
        <f>SUM(C30:C31)</f>
        <v>4924767.97</v>
      </c>
      <c r="D29" s="39">
        <f>SUM(D30:D31)</f>
        <v>4924767.97</v>
      </c>
      <c r="E29" s="39">
        <f>SUM(E30:E31)</f>
        <v>4395847.89</v>
      </c>
      <c r="F29" s="39">
        <f>SUM(F30:F31)</f>
        <v>528920.0800000001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</row>
    <row r="30" spans="1:236" s="1" customFormat="1" ht="18.75" customHeight="1">
      <c r="A30" s="36"/>
      <c r="B30" s="44" t="s">
        <v>39</v>
      </c>
      <c r="C30" s="45">
        <v>4832270.3</v>
      </c>
      <c r="D30" s="46">
        <f>E30+F30</f>
        <v>4832270.3</v>
      </c>
      <c r="E30" s="45">
        <v>4313284.47</v>
      </c>
      <c r="F30" s="47">
        <v>518985.83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</row>
    <row r="31" spans="1:236" s="1" customFormat="1" ht="18.75" customHeight="1">
      <c r="A31" s="36"/>
      <c r="B31" s="44" t="s">
        <v>18</v>
      </c>
      <c r="C31" s="45">
        <v>92497.67</v>
      </c>
      <c r="D31" s="46">
        <f>E31+F31</f>
        <v>92497.67</v>
      </c>
      <c r="E31" s="45">
        <v>82563.42</v>
      </c>
      <c r="F31" s="47">
        <v>9934.25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</row>
    <row r="32" spans="1:236" s="31" customFormat="1" ht="31.5" customHeight="1">
      <c r="A32" s="36" t="s">
        <v>7</v>
      </c>
      <c r="B32" s="43" t="s">
        <v>15</v>
      </c>
      <c r="C32" s="39">
        <f>SUM(C34:C43)</f>
        <v>9884403.889999999</v>
      </c>
      <c r="D32" s="39">
        <f>SUM(D34:D43)</f>
        <v>9297563.59</v>
      </c>
      <c r="E32" s="39">
        <f>SUM(E34:E43)</f>
        <v>6650594.2</v>
      </c>
      <c r="F32" s="39">
        <f>SUM(F34:F43)</f>
        <v>2646969.3899999997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</row>
    <row r="33" spans="1:236" s="1" customFormat="1" ht="14.25" customHeight="1">
      <c r="A33" s="37"/>
      <c r="B33" s="44" t="s">
        <v>16</v>
      </c>
      <c r="C33" s="41"/>
      <c r="D33" s="42"/>
      <c r="E33" s="42"/>
      <c r="F33" s="4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</row>
    <row r="34" spans="1:236" s="1" customFormat="1" ht="18.75" customHeight="1">
      <c r="A34" s="37"/>
      <c r="B34" s="49" t="s">
        <v>40</v>
      </c>
      <c r="C34" s="46">
        <v>585850.07</v>
      </c>
      <c r="D34" s="46">
        <f aca="true" t="shared" si="0" ref="D34:D43">E34+F34</f>
        <v>585850.07</v>
      </c>
      <c r="E34" s="46">
        <v>556557</v>
      </c>
      <c r="F34" s="46">
        <v>29293.07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</row>
    <row r="35" spans="1:236" s="1" customFormat="1" ht="18.75" customHeight="1">
      <c r="A35" s="37"/>
      <c r="B35" s="50" t="s">
        <v>43</v>
      </c>
      <c r="C35" s="46">
        <v>1337002.67</v>
      </c>
      <c r="D35" s="46">
        <f t="shared" si="0"/>
        <v>1337002.67</v>
      </c>
      <c r="E35" s="46"/>
      <c r="F35" s="46">
        <v>1337002.67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</row>
    <row r="36" spans="1:236" s="1" customFormat="1" ht="18.75" customHeight="1">
      <c r="A36" s="37"/>
      <c r="B36" s="49" t="s">
        <v>44</v>
      </c>
      <c r="C36" s="51">
        <v>1152024.73</v>
      </c>
      <c r="D36" s="51">
        <f t="shared" si="0"/>
        <v>1152024.73</v>
      </c>
      <c r="E36" s="51">
        <v>417032.95</v>
      </c>
      <c r="F36" s="51">
        <v>734991.78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s="1" customFormat="1" ht="18.75" customHeight="1">
      <c r="A37" s="37"/>
      <c r="B37" s="49" t="s">
        <v>45</v>
      </c>
      <c r="C37" s="51">
        <v>494417.01</v>
      </c>
      <c r="D37" s="51">
        <f t="shared" si="0"/>
        <v>494417.01</v>
      </c>
      <c r="E37" s="51">
        <v>463763.21</v>
      </c>
      <c r="F37" s="51">
        <v>30653.8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</row>
    <row r="38" spans="1:236" s="1" customFormat="1" ht="18.75" customHeight="1">
      <c r="A38" s="37"/>
      <c r="B38" s="49" t="s">
        <v>46</v>
      </c>
      <c r="C38" s="51">
        <v>461484.24</v>
      </c>
      <c r="D38" s="51">
        <f t="shared" si="0"/>
        <v>461484.24</v>
      </c>
      <c r="E38" s="51">
        <v>431486.8</v>
      </c>
      <c r="F38" s="51">
        <v>29997.44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</row>
    <row r="39" spans="1:236" s="1" customFormat="1" ht="18.75" customHeight="1">
      <c r="A39" s="37"/>
      <c r="B39" s="49" t="s">
        <v>41</v>
      </c>
      <c r="C39" s="46">
        <v>595633.19</v>
      </c>
      <c r="D39" s="51">
        <f t="shared" si="0"/>
        <v>595633.19</v>
      </c>
      <c r="E39" s="51">
        <v>565851.19</v>
      </c>
      <c r="F39" s="51">
        <v>29782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s="1" customFormat="1" ht="18.75" customHeight="1">
      <c r="A40" s="37"/>
      <c r="B40" s="49" t="s">
        <v>47</v>
      </c>
      <c r="C40" s="51">
        <v>3271221.11</v>
      </c>
      <c r="D40" s="51">
        <f t="shared" si="0"/>
        <v>3270431.6799999997</v>
      </c>
      <c r="E40" s="51">
        <v>3073477.76</v>
      </c>
      <c r="F40" s="51">
        <v>196953.92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</row>
    <row r="41" spans="1:236" s="1" customFormat="1" ht="18.75" customHeight="1">
      <c r="A41" s="37"/>
      <c r="B41" s="49" t="s">
        <v>48</v>
      </c>
      <c r="C41" s="51">
        <v>1156413.54</v>
      </c>
      <c r="D41" s="51">
        <f t="shared" si="0"/>
        <v>723745.0599999999</v>
      </c>
      <c r="E41" s="51">
        <v>627017.1</v>
      </c>
      <c r="F41" s="51">
        <v>96727.96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:236" s="1" customFormat="1" ht="18.75" customHeight="1">
      <c r="A42" s="37"/>
      <c r="B42" s="49" t="s">
        <v>42</v>
      </c>
      <c r="C42" s="46">
        <v>542534.94</v>
      </c>
      <c r="D42" s="51">
        <f t="shared" si="0"/>
        <v>542534.94</v>
      </c>
      <c r="E42" s="51">
        <v>515408.19</v>
      </c>
      <c r="F42" s="51">
        <v>27126.75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:236" s="1" customFormat="1" ht="34.5" customHeight="1">
      <c r="A43" s="37"/>
      <c r="B43" s="49" t="s">
        <v>50</v>
      </c>
      <c r="C43" s="51">
        <v>287822.39</v>
      </c>
      <c r="D43" s="51">
        <f t="shared" si="0"/>
        <v>134440</v>
      </c>
      <c r="E43" s="51"/>
      <c r="F43" s="51">
        <v>134440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s="1" customFormat="1" ht="47.25" customHeight="1">
      <c r="A44" s="36" t="s">
        <v>5</v>
      </c>
      <c r="B44" s="48" t="s">
        <v>12</v>
      </c>
      <c r="C44" s="52">
        <f>C45</f>
        <v>0</v>
      </c>
      <c r="D44" s="52">
        <f>D45</f>
        <v>0</v>
      </c>
      <c r="E44" s="52">
        <f>E45</f>
        <v>0</v>
      </c>
      <c r="F44" s="52">
        <f>F45</f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236" s="1" customFormat="1" ht="14.25" customHeight="1">
      <c r="A45" s="37"/>
      <c r="B45" s="53"/>
      <c r="C45" s="51"/>
      <c r="D45" s="51"/>
      <c r="E45" s="51"/>
      <c r="F45" s="5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6" spans="1:236" s="31" customFormat="1" ht="30" customHeight="1">
      <c r="A46" s="36" t="s">
        <v>11</v>
      </c>
      <c r="B46" s="48" t="s">
        <v>14</v>
      </c>
      <c r="C46" s="54">
        <f>C47</f>
        <v>4400000</v>
      </c>
      <c r="D46" s="54">
        <f>D47</f>
        <v>4064455</v>
      </c>
      <c r="E46" s="54">
        <f>E47</f>
        <v>0</v>
      </c>
      <c r="F46" s="54">
        <f>F47</f>
        <v>4064455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</row>
    <row r="47" spans="1:236" s="1" customFormat="1" ht="19.5" customHeight="1">
      <c r="A47" s="37"/>
      <c r="B47" s="55" t="s">
        <v>35</v>
      </c>
      <c r="C47" s="56">
        <v>4400000</v>
      </c>
      <c r="D47" s="60">
        <f>E47+F47</f>
        <v>4064455</v>
      </c>
      <c r="E47" s="45">
        <v>0</v>
      </c>
      <c r="F47" s="45">
        <v>4064455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s="9" customFormat="1" ht="17.25" customHeight="1">
      <c r="A48" s="36" t="s">
        <v>13</v>
      </c>
      <c r="B48" s="57" t="s">
        <v>17</v>
      </c>
      <c r="C48" s="54">
        <f>C49</f>
        <v>114000</v>
      </c>
      <c r="D48" s="54">
        <f>D49</f>
        <v>0</v>
      </c>
      <c r="E48" s="54">
        <f>E49</f>
        <v>0</v>
      </c>
      <c r="F48" s="54">
        <f>F49</f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</row>
    <row r="49" spans="1:236" s="9" customFormat="1" ht="18.75" customHeight="1">
      <c r="A49" s="36"/>
      <c r="B49" s="58" t="s">
        <v>32</v>
      </c>
      <c r="C49" s="59">
        <v>114000</v>
      </c>
      <c r="D49" s="60">
        <f>E49+F49</f>
        <v>0</v>
      </c>
      <c r="E49" s="45">
        <v>0</v>
      </c>
      <c r="F49" s="59"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</row>
    <row r="50" spans="1:6" ht="20.25" customHeight="1">
      <c r="A50" s="17"/>
      <c r="B50" s="18"/>
      <c r="C50" s="19"/>
      <c r="D50" s="20"/>
      <c r="E50" s="21"/>
      <c r="F50" s="20"/>
    </row>
    <row r="51" spans="1:6" ht="20.25" customHeight="1">
      <c r="A51" s="65"/>
      <c r="B51" s="72" t="s">
        <v>49</v>
      </c>
      <c r="C51" s="72"/>
      <c r="D51" s="72"/>
      <c r="E51" s="72"/>
      <c r="F51" s="72"/>
    </row>
    <row r="52" spans="1:6" ht="20.25" customHeight="1">
      <c r="A52" s="71"/>
      <c r="B52" s="71"/>
      <c r="C52" s="23"/>
      <c r="D52" s="23"/>
      <c r="E52" s="70"/>
      <c r="F52" s="70"/>
    </row>
    <row r="53" spans="1:6" s="10" customFormat="1" ht="33.75" customHeight="1">
      <c r="A53" s="32"/>
      <c r="B53" s="78"/>
      <c r="C53" s="78"/>
      <c r="D53" s="78"/>
      <c r="E53" s="78"/>
      <c r="F53" s="78"/>
    </row>
    <row r="54" spans="1:6" ht="20.25" customHeight="1">
      <c r="A54" s="14"/>
      <c r="B54" s="15"/>
      <c r="C54" s="28"/>
      <c r="D54" s="28"/>
      <c r="E54" s="70"/>
      <c r="F54" s="70"/>
    </row>
    <row r="55" spans="1:6" s="10" customFormat="1" ht="47.25" customHeight="1">
      <c r="A55" s="69"/>
      <c r="B55" s="69"/>
      <c r="C55" s="28"/>
      <c r="D55" s="28"/>
      <c r="E55" s="69"/>
      <c r="F55" s="69"/>
    </row>
    <row r="56" spans="1:6" ht="15.75">
      <c r="A56" s="24"/>
      <c r="B56" s="22"/>
      <c r="C56" s="23"/>
      <c r="D56" s="23"/>
      <c r="E56" s="23"/>
      <c r="F56" s="25"/>
    </row>
    <row r="57" spans="1:6" ht="15.75">
      <c r="A57" s="24"/>
      <c r="B57" s="26"/>
      <c r="C57" s="29"/>
      <c r="D57" s="4"/>
      <c r="E57" s="27"/>
      <c r="F57" s="25"/>
    </row>
    <row r="58" ht="12.75">
      <c r="E58" s="13"/>
    </row>
    <row r="64" ht="18.75" customHeight="1"/>
    <row r="65" ht="12.75">
      <c r="F65" s="3"/>
    </row>
    <row r="66" ht="18.75" customHeight="1">
      <c r="F66" s="3"/>
    </row>
    <row r="67" ht="12.75">
      <c r="F67" s="3"/>
    </row>
  </sheetData>
  <sheetProtection/>
  <mergeCells count="27">
    <mergeCell ref="B4:F4"/>
    <mergeCell ref="B19:F19"/>
    <mergeCell ref="E21:F24"/>
    <mergeCell ref="E52:F52"/>
    <mergeCell ref="C21:C25"/>
    <mergeCell ref="D21:D25"/>
    <mergeCell ref="B6:F6"/>
    <mergeCell ref="B53:F53"/>
    <mergeCell ref="A2:F2"/>
    <mergeCell ref="B9:D9"/>
    <mergeCell ref="B11:D11"/>
    <mergeCell ref="B12:D12"/>
    <mergeCell ref="B13:D13"/>
    <mergeCell ref="B16:D16"/>
    <mergeCell ref="B10:D10"/>
    <mergeCell ref="A21:A25"/>
    <mergeCell ref="B21:B25"/>
    <mergeCell ref="E1:F1"/>
    <mergeCell ref="E55:F55"/>
    <mergeCell ref="A55:B55"/>
    <mergeCell ref="E54:F54"/>
    <mergeCell ref="A52:B52"/>
    <mergeCell ref="B51:F51"/>
    <mergeCell ref="B8:D8"/>
    <mergeCell ref="B17:D17"/>
    <mergeCell ref="B15:D15"/>
    <mergeCell ref="B14:D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2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Алёна Викторовна</dc:creator>
  <cp:keywords/>
  <dc:description/>
  <cp:lastModifiedBy>Зубкова Оксана Викторовна</cp:lastModifiedBy>
  <cp:lastPrinted>2021-05-24T08:05:31Z</cp:lastPrinted>
  <dcterms:created xsi:type="dcterms:W3CDTF">2012-04-25T06:44:43Z</dcterms:created>
  <dcterms:modified xsi:type="dcterms:W3CDTF">2021-05-27T13:40:49Z</dcterms:modified>
  <cp:category/>
  <cp:version/>
  <cp:contentType/>
  <cp:contentStatus/>
</cp:coreProperties>
</file>