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9095" windowHeight="11760" activeTab="0"/>
  </bookViews>
  <sheets>
    <sheet name="Лист1" sheetId="1" r:id="rId1"/>
    <sheet name="Лист2" sheetId="2" r:id="rId2"/>
    <sheet name="Лист3" sheetId="3" r:id="rId3"/>
  </sheets>
  <definedNames>
    <definedName name="dst231097" localSheetId="0">'Лист1'!$B$26</definedName>
    <definedName name="dst231109" localSheetId="0">'Лист1'!$B$27</definedName>
    <definedName name="dst235073" localSheetId="0">'Лист1'!#REF!</definedName>
    <definedName name="_xlnm.Print_Titles" localSheetId="0">'Лист1'!$8:$9</definedName>
    <definedName name="_xlnm.Print_Area" localSheetId="0">'Лист1'!$A$1:$E$138</definedName>
  </definedNames>
  <calcPr fullCalcOnLoad="1"/>
</workbook>
</file>

<file path=xl/sharedStrings.xml><?xml version="1.0" encoding="utf-8"?>
<sst xmlns="http://schemas.openxmlformats.org/spreadsheetml/2006/main" count="269" uniqueCount="245">
  <si>
    <t>Код бюджетной классификации Российской Федерации</t>
  </si>
  <si>
    <t>Наименование доходов</t>
  </si>
  <si>
    <t>ДОХОДЫ, ВСЕГО</t>
  </si>
  <si>
    <t>НАЛОГОВЫЕ И НЕНАЛОГОВЫЕ ДОХОДЫ</t>
  </si>
  <si>
    <t>НАЛОГИ НА ПРИБЫЛЬ, ДОХОДЫ</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</si>
  <si>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</si>
  <si>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</si>
  <si>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</si>
  <si>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</si>
  <si>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</si>
  <si>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</si>
  <si>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НАЛОГИ НА СОВОКУПНЫЙ ДОХОД</t>
  </si>
  <si>
    <t>Единый налог на вмененный доход для отдельных видов деятельности</t>
  </si>
  <si>
    <t>Единый налог на вмененный доход для отдельных видов деятельности (за  налоговые периоды, истекшие до  1января 2011 года)</t>
  </si>
  <si>
    <t>Единый сельскохозяйственный налог</t>
  </si>
  <si>
    <t>Налог, взимаемый в связи с применением патентной системы налогообложения</t>
  </si>
  <si>
    <t>Налог, взимаемый  в связи с применением патентной системы налогообложения, зачисляемый в бюджеты муниципальных районов</t>
  </si>
  <si>
    <t>Государственная пошлина  по делам, рассматриваемым  в судах общей юрисдикции, мировыми судьями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</si>
  <si>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</si>
  <si>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ОТ ИСПОЛЬЗОВАНИЯ ИМУЩЕСТВА, НАХОДЯЩЕГОСЯ В ГОСУДАРСТВЕННОЙ И МУНИЦИПАЛЬНОЙ СОБСТВЕННОСТИ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</si>
  <si>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</si>
  <si>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</si>
  <si>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Платежи от государственных и муниципальных унитарных предприятий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</si>
  <si>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</si>
  <si>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</si>
  <si>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</si>
  <si>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</si>
  <si>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Плата за негативное воздействие на окружающую среду</t>
  </si>
  <si>
    <t>Плата  за выбросы загрязняющих веществ в атмосферный воздух стационарными объектами</t>
  </si>
  <si>
    <t>Плата  за сбросы загрязняющих веществ в водные объекты</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</si>
  <si>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</si>
  <si>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</si>
  <si>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оперативном управлении учреждений, находящихся в ведении органов управления муниципальных районов (за исключением имущества муниципальных бюджетных и автономных учреждений), в части реализации основных средств по указанному имуществу</t>
  </si>
  <si>
    <t xml:space="preserve">Доходы от продажи земельных участков, находящихся в государственной и муниципальной собственности </t>
  </si>
  <si>
    <t>ШТРАФЫ, САНКЦИИ, ВОЗМЕЩЕНИЕ УЩЕРБА</t>
  </si>
  <si>
    <t>Денежные взыскания (штрафы) за нарушение земельного законодательства</t>
  </si>
  <si>
    <t>Прочие поступления от денежных взысканий (штрафов) и иных сумм в возмещение ущерба, зачисляемые в бюджеты муниципальных районов</t>
  </si>
  <si>
    <t>Безвозмездные поступления</t>
  </si>
  <si>
    <t>Дотации бюджетам субъектов Российской Федерации и муниципальных образований</t>
  </si>
  <si>
    <t>Дотация  на выравнивание бюджетной обеспеченности муниципальных районов</t>
  </si>
  <si>
    <t>Субсидия бюджету муниципального района   на софинансирование расходов  муниципальных казенных, бюджетных и автономных  учреждений по  приобретению коммунальных услуг</t>
  </si>
  <si>
    <t>Субвенции  бюджетам субъектов  Российской Федерации и муниципальных образований</t>
  </si>
  <si>
    <t>Субвенция  для предоставления  бюджетам поселений на осуществление государственных полномочий по первичному воинскому учёту на территориях, где отсутствуют военные комиссариаты</t>
  </si>
  <si>
    <t>Субвенция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</si>
  <si>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воспитание и обучение детей-инвалидов дошкольного и школьного возраста на дому, осуществляемое образовательными организациями, возмещение расходов за пользование услугой доступа к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t>
  </si>
  <si>
    <t>Субвенция на осуществление государственных полномочий по расчёту и предоставлению дотаций на выравнивание бюджетной обеспеченности поселений</t>
  </si>
  <si>
    <t>Субвенция на обеспечение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t>
  </si>
  <si>
    <t>Субвенция на возмещение затрат по содержанию штатных единиц, осуществляющих переданные отдельные государственные полномочия области</t>
  </si>
  <si>
    <t>Субвенция на организацию проведения мероприятий по предупреждению и ликвидации болезней животных, их лечению, защите населения от болезней, общих для человека и животных в части приведения скотомогильников (биотермических ям) на территории Новгородской области в соответствие с ветеринарно - санитарными правилами сбора, утилизации и уничтожения биологических отходов, а также содержания скотомогильников (биотермических ям) на территории Новгородской области в соответствии с ветеринарно - санитарными правилами сбора, утилизации и уничтожения биологических отходов</t>
  </si>
  <si>
    <t>Субвенция по организации проведения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учёта, содержания, лечения,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отловленных безнадзорных животных</t>
  </si>
  <si>
    <t>Субвенция  на содержание ребёнка в семье опекуна и приёмной семье, а также вознаграждение, причитающееся  приёмному родителю</t>
  </si>
  <si>
    <t>Субвенция на обеспечение жилыми помещениями детей -сирот и детей, оставшихся без попечения родителей, а также лиц из числа детей -сирот и детей, оставшихся без попечения родителей</t>
  </si>
  <si>
    <t>Иные межбюджетные трансферты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</si>
  <si>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заключёнными соглашениями</t>
  </si>
  <si>
    <t>2019 год      (рублей)</t>
  </si>
  <si>
    <t>Субсидии  бюджетам субъектов  Российской Федерации и муниципальных образований (межбюджетные субсидии)</t>
  </si>
  <si>
    <t>Приложение 1</t>
  </si>
  <si>
    <t xml:space="preserve">                                                                                                                                                                                                    </t>
  </si>
  <si>
    <t xml:space="preserve">                                                                                                                                                                                 </t>
  </si>
  <si>
    <t xml:space="preserve">                                                                                                                                                                                           </t>
  </si>
  <si>
    <t xml:space="preserve">                                                                     </t>
  </si>
  <si>
    <t>Субсидия бюджету муниципального района на приобретение или изготовление бланков документов об образовании и (или) о квалификации муниципальными образовательными организациями</t>
  </si>
  <si>
    <t>2020 год      (рублей)</t>
  </si>
  <si>
    <t>Субвенция для финансового обеспечения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</si>
  <si>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Субвенция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</si>
  <si>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Субвенция на осуществление отдельных государственных полномочий в сфере государственной регистрации актов гражданского состояния </t>
  </si>
  <si>
    <t>Субсидия бюджету муниципального района на формирование муниципальных дорожных фондов</t>
  </si>
  <si>
    <t>Субвенция  на осуществление отдельных государственных полномочий по оказанию социальной поддержки обучающимся (обучающимся до дня выпуска) муниципальных  образовательных организаций</t>
  </si>
  <si>
    <t>Налог, взимаемый в связи с применением упрощенной системы налогообложения</t>
  </si>
  <si>
    <t xml:space="preserve">Субсидия бюджету муниципального района на обеспечение пожарной безопасности, антитеррористической и антикриминальной безопасности муниципальных дошкольных образовательных, общеобразовательных организаций, организаций дополнительного образования детей </t>
  </si>
  <si>
    <t>Субвенция на осуществление отдельных государственных полномочий по определению перечня должностных лиц,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</si>
  <si>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Субвенция на обеспечение доступа к информационно- 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</si>
  <si>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</si>
  <si>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</si>
  <si>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</si>
  <si>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</si>
  <si>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</si>
  <si>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 xml:space="preserve"> к  решению Думы Валдайского муниципального района "О бюджете Валдайского муниципального района на 2019 год и на плановый период 2020-2021 годов"</t>
  </si>
  <si>
    <t>Прогнозируемые поступления доходов в бюджет муниципального района на 2019 год и на плановый период 2020 - 2021 годов</t>
  </si>
  <si>
    <t>2021 год      (рублей)</t>
  </si>
  <si>
    <t>Субвенция на единовременную выплату лицам из числа детей - 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</si>
  <si>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Субсидия на создание в общеобразовательных организациях, расположенных в сельской местности, условий для занятий физической культурой и спортом</t>
  </si>
  <si>
    <t xml:space="preserve">Плата за размещение отходов производства и потребления </t>
  </si>
  <si>
    <t>182 1 01 02000 01 0000 110</t>
  </si>
  <si>
    <t>000 1 00 00000 00 0000 000</t>
  </si>
  <si>
    <t>182 1 01 02010 01 0000 110</t>
  </si>
  <si>
    <t>182 1 01 02020 01 0000 110</t>
  </si>
  <si>
    <t>182 1 01 02030 01 0000 110</t>
  </si>
  <si>
    <t>182 1 01 02040 01 0000 110</t>
  </si>
  <si>
    <t>100 1 03 00000 00 0000 000</t>
  </si>
  <si>
    <t>182 1 05 00000 00 0000 000</t>
  </si>
  <si>
    <t>182 1 05 01000 00 0000 110</t>
  </si>
  <si>
    <t>182 1 05 02000 02 0000 110</t>
  </si>
  <si>
    <t>182 1 05 02010 02 0000 110</t>
  </si>
  <si>
    <t>182 1 05 02020 02 0000 110</t>
  </si>
  <si>
    <t>182 1 05 03000 01 0000 110</t>
  </si>
  <si>
    <t>182 1 05 03010 01 0000 110</t>
  </si>
  <si>
    <t>182 1 05 04000 02 0000 110</t>
  </si>
  <si>
    <t>182 1 05 04020 02 0000 110</t>
  </si>
  <si>
    <t>182 1 08 03000 01 0000 110</t>
  </si>
  <si>
    <t>182 1 08 03010 01 0000 110</t>
  </si>
  <si>
    <t>900 1 11 00000 00 0000 000</t>
  </si>
  <si>
    <t>900 1 11 05000 00 0000 120</t>
  </si>
  <si>
    <t>900 1 11 05013 05 0000 120</t>
  </si>
  <si>
    <t>900 1 11 05013 13 0000 120</t>
  </si>
  <si>
    <t>900 1 11 05035 05 0000 120</t>
  </si>
  <si>
    <t>900 1 11 07000 00 0000 120</t>
  </si>
  <si>
    <t>900 1 11 07015 05 0000 120</t>
  </si>
  <si>
    <t>900 1 11 09000 00 0000 120</t>
  </si>
  <si>
    <t>900 1 11 09045 05 0000 120</t>
  </si>
  <si>
    <t>048 1 12 00000 00 0000 000</t>
  </si>
  <si>
    <t>048 1 12 01000 01 0000 120</t>
  </si>
  <si>
    <t>048 1 12 01010 01 0000 120</t>
  </si>
  <si>
    <t>048 1 12 01030 01 0000 120</t>
  </si>
  <si>
    <t>048 1 12 01041 01 0000 120</t>
  </si>
  <si>
    <t>900 114 00000 00 0000 000</t>
  </si>
  <si>
    <t>900 1 14 02000 00 0000 000</t>
  </si>
  <si>
    <t>900 1 14 02052 05 0000 410</t>
  </si>
  <si>
    <t>900 1 14 06000 00 0000 430</t>
  </si>
  <si>
    <t>900 1 14 06013 05 0000 430</t>
  </si>
  <si>
    <t>900 1 14 06013 13 0000 430</t>
  </si>
  <si>
    <t>000 1 16 00000 00 0000 000</t>
  </si>
  <si>
    <t>188 1 16 21050 05 0000 140</t>
  </si>
  <si>
    <t>321 1 16 25060 01 0000 140</t>
  </si>
  <si>
    <t>141 1 16 90050 05 0000 140</t>
  </si>
  <si>
    <t>177 1 16 90050 05 0000 140</t>
  </si>
  <si>
    <t>188 1 16 90050 05 0000 140</t>
  </si>
  <si>
    <t>878 1 16 90050 05 0000 140</t>
  </si>
  <si>
    <t>887 1 16 90050 05 0000 140</t>
  </si>
  <si>
    <t>892 1 16 90050 05 0000 140</t>
  </si>
  <si>
    <t>892 2 00 00000 00 0000 000</t>
  </si>
  <si>
    <t>892 2 02 10000 00 0000 150</t>
  </si>
  <si>
    <t>892 2 02 15001 05 0000 150</t>
  </si>
  <si>
    <t>892 2 02 20000 00 0000 150</t>
  </si>
  <si>
    <t>892 2 02 29999 05 7151 150</t>
  </si>
  <si>
    <t>892 2 02 29999 05 7208 150</t>
  </si>
  <si>
    <t>892 2 02 29999 05 7212 150</t>
  </si>
  <si>
    <t>892 2 02 29999 05 7230 150</t>
  </si>
  <si>
    <t>892 2 02 30000 00 0000 150</t>
  </si>
  <si>
    <t>892 2 02 30021 05 0000 150</t>
  </si>
  <si>
    <t>892 2 02 30024 05 7004 150</t>
  </si>
  <si>
    <t>892 2 02 30024 05 7006 150</t>
  </si>
  <si>
    <t>892 2 02 30024 05 7010 150</t>
  </si>
  <si>
    <t>892 2 02 30024 05 7028 150</t>
  </si>
  <si>
    <t>892 2 02 30024 05 7050 150</t>
  </si>
  <si>
    <t>892 2 02 30024 05 7057 150</t>
  </si>
  <si>
    <t>892 2 02 30024 05 7060 150</t>
  </si>
  <si>
    <t>892 2 02 30024 05 7065 150</t>
  </si>
  <si>
    <t>892 2 02 30024 05 7071 150</t>
  </si>
  <si>
    <t>892 2 02 30024 05 7072 150</t>
  </si>
  <si>
    <t>892 2 02 30027 05 0000 150</t>
  </si>
  <si>
    <t>892 2 02 30029 05 0000 150</t>
  </si>
  <si>
    <t>892 2 02 35082 05 0000 150</t>
  </si>
  <si>
    <t>892 2 02 35118 05 0000 150</t>
  </si>
  <si>
    <t>892 2 02 35120 05 0000 150</t>
  </si>
  <si>
    <t>892 2 02 35930 05 0000 150</t>
  </si>
  <si>
    <t>892 2 02 40000 00 0000 150</t>
  </si>
  <si>
    <t>892 2 02 40014 05 0000 150</t>
  </si>
  <si>
    <t>100 1 03 02231 01 0000 110</t>
  </si>
  <si>
    <t>100 1 03 02241 01 0000 110</t>
  </si>
  <si>
    <t>100 1 03 02251 01 0000 110</t>
  </si>
  <si>
    <t>100 1 03 02261 01 0000 110</t>
  </si>
  <si>
    <t>182 1 05 01011 01 0000 110</t>
  </si>
  <si>
    <t>182 1 05 01021 01 0000 110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</si>
  <si>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</si>
  <si>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</si>
  <si>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</si>
  <si>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</si>
  <si>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</si>
  <si>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t>
  </si>
  <si>
    <t>892 2 02 25497 05 0000 150</t>
  </si>
  <si>
    <t>Субсидия бюджету муниципального района на софинансирование социальных выплат молодым семьям на приобретение (строительство) жилья</t>
  </si>
  <si>
    <t>892 2 02 25097 05 0000 150</t>
  </si>
  <si>
    <t xml:space="preserve">892 2 02 49999 05 7614 150 </t>
  </si>
  <si>
    <t xml:space="preserve">Иные межбюджетные трансферты на погашение просроченной кредиторской задолженности муниципальных образовательных организаций, обновление их материально-технической базы, развитие муниципальной системы образования </t>
  </si>
  <si>
    <t>900 1 16 90050 05 0000 140</t>
  </si>
  <si>
    <t>892 2 02 29999 05 7228 150</t>
  </si>
  <si>
    <t xml:space="preserve">Субсидия бюджету муниципального района на организацию профессионального образования и дополнительного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</si>
  <si>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892 2 02 49999 05 7134 150</t>
  </si>
  <si>
    <t xml:space="preserve">Иные межбюджетные трансферты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 </t>
  </si>
  <si>
    <t>892 2 02 25467 05 0000 150</t>
  </si>
  <si>
    <t xml:space="preserve">Cубсидия бюджету муниципального района на обеспечение развития и укрепления материально- технической базы домов культуры, подведомственных органам местного самоуправления муниципальных районов области, реализующим полномочия в сфере культуры, в населённых пунктах с числом жителей до 50 тыс. человек </t>
  </si>
  <si>
    <t>892 2 02 25519 05 0000 150</t>
  </si>
  <si>
    <t>Субсидия бюджету муниципального района на поддержку отрасли культуры</t>
  </si>
  <si>
    <t>892 2 02 49999 05 7820 150</t>
  </si>
  <si>
    <t>Иные межбюджетные трансферты на погашение просроченной кредиторской задолженности получателей бюджетных средств и муниципальных бюджетных и автономных учреждений</t>
  </si>
  <si>
    <t>892 2 02 29999 05 7237 150</t>
  </si>
  <si>
    <t xml:space="preserve">Субсидия бюджету муниципального района на реализацию мероприятий муниципальных программ в области водоснабжения и водоотведения в рамках подпрограммы «Развитие инфраструктуры водоснабжения и водоотведения населенных пунктов Новгородской области»  государственной программы Новгородской области «Улучшение жилищных условий граждан и повышение качества жилищно-коммунальных услуг в Новгородской области на 2014-2018 годы и на плановый период до 2021 года» </t>
  </si>
  <si>
    <t>892 2 02 20077 05 7237 150</t>
  </si>
  <si>
    <t>900 1 17 05050 05 0000 180</t>
  </si>
  <si>
    <t>Прочие неналоговые доходы бюджетов муниципальных районов</t>
  </si>
  <si>
    <t>900 1 17 00000 00 0000 000</t>
  </si>
  <si>
    <t>Прочие неналоговые доходы</t>
  </si>
  <si>
    <t>900 1 17 05000 00 0000 180</t>
  </si>
  <si>
    <t>892 2 02 29999 05 7528 150</t>
  </si>
  <si>
    <t>Субсидия бюджету муниципального района на софинансирование расходов по техническому оснащению объектов спорта, включённых во Всероссийский реестр объектов спорта, для обеспечения общественного порядка и общественной безопасности при проведении спортивных соревнований</t>
  </si>
  <si>
    <t>892 2 02 29999 05 7239 150</t>
  </si>
  <si>
    <t>Субсидия бюджету муниципального района на создание, функционирование и совершенствование информационно-технологической инфраструктуры электронного правительства Новгородской области на 2019 год</t>
  </si>
  <si>
    <t>892 2 02 49999 05 7141 150</t>
  </si>
  <si>
    <t>Иные межбюджетные трансферты на частичную компенсацию дополнительных расходов на повышение оплаты труда работниковбюджетной сферы</t>
  </si>
  <si>
    <t xml:space="preserve">182 1 16 03010 01 6000 140 </t>
  </si>
  <si>
    <t>Денежные взыскания (штрафы) за нарушение законодательства о налогах и сборах, предусмотренные статьями 116, 118, пунктом 2 статьи 119, статьей 1191, пунктами 1 и 2 статьи 120, статьями 125, 126, 128, 129, 1291, статьями 1294, 132, 133, 134, 135, 1351 и 1352 Налогового кодекса Российской Федерации, а также штрафы, взыскание которых осуществляется на основании ранее действовавшей статьи 117 Налогового кодекса Российской Федерации</t>
  </si>
  <si>
    <t xml:space="preserve">182 1 16 03030 01 6000 140 </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</si>
  <si>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</si>
  <si>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182 1 16 06000 01 6000 140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</si>
  <si>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</si>
  <si>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846 1 16 25050 01 0000 140</t>
  </si>
  <si>
    <t>Денежные взыскания (штрафы) за нарушение законодательства в области и охраны окружающей среды</t>
  </si>
  <si>
    <t>182 1 16 43000 01 6000 140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</si>
  <si>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</si>
  <si>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892 2 02 29999 05 7153 150</t>
  </si>
  <si>
    <t>Субсидия бюджету муниципального района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</si>
  <si>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182 1 01 02050 01 0000 110</t>
  </si>
  <si>
    <t>Налог на доходы физических лиц с доходов, полученных в виде процентов по облигациям с ипотечным покрытием, эмитированным до 1 января 2007 года, а также с доходов учредителей доверительного управления ипотечным покрытием</t>
  </si>
  <si>
    <t>Государственная пошлина за выдачу разрешения на установку рекламной конструкции</t>
  </si>
  <si>
    <t>900 1 13 02995 05 0000 130</t>
  </si>
  <si>
    <t>892 1 13 02995 05 0000 130</t>
  </si>
  <si>
    <t>Прочие доходы от компенсации затрат бюджетов муниципальных районов</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</si>
  <si>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</si>
  <si>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188 1 16 08010 01 6000 140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</si>
  <si>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</si>
  <si>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188 1 16 28000 00 0000 140</t>
  </si>
  <si>
    <t>188 1 16 30030 01 0000 140</t>
  </si>
  <si>
    <t>161 1 16 33050 05 0000 140</t>
  </si>
  <si>
    <t>912 1 16 33050 05 0000 140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</si>
  <si>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</si>
  <si>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Прочие денежные взыскания (штрафы) за правонарушения в области дорожного движения</t>
  </si>
  <si>
    <t>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муниципальных районов</t>
  </si>
  <si>
    <t>Суммы по искам о возмещении вреда, причиненного окружающей среде, подлежащие зачислению в бюджеты муниципальных районов</t>
  </si>
  <si>
    <t>900 1 17 01050 05 0000 180</t>
  </si>
  <si>
    <t>Невыясненные поступления, зачисляемые в бюджеты муниципальных районов</t>
  </si>
  <si>
    <t>048 1 16 25020 01 0000 140</t>
  </si>
  <si>
    <t>182 1 08 07150 01 0000 110</t>
  </si>
  <si>
    <t>048 1 16 35030 05 0000 140</t>
  </si>
  <si>
    <t>141 1 16 25050 01 0000 140</t>
  </si>
  <si>
    <t>141 1 16 28000 01 0000 140</t>
  </si>
  <si>
    <t>141 1 16 43000 01 0000 140</t>
  </si>
  <si>
    <t>141 1 16 08010 01 0000 140</t>
  </si>
  <si>
    <t>141 1 16 08020 01 0000 140</t>
  </si>
  <si>
    <t>415 1 16 90050 05 6000 140</t>
  </si>
  <si>
    <t>188 1 16 43000 01 0000 140</t>
  </si>
  <si>
    <t>846 1 16 35030 05 0000 140</t>
  </si>
  <si>
    <t>887 1 13 02995 05 0000 130</t>
  </si>
  <si>
    <t>900 1 08 07150 01 0000 110</t>
  </si>
  <si>
    <t>900 1 16 25060 01 0000 140</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</si>
</sst>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49">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8"/>
      <name val="Times New Roman"/>
      <family val="1"/>
    </font>
    <font>
      <b/>
      <sz val="9"/>
      <color indexed="8"/>
      <name val="Times New Roman"/>
      <family val="1"/>
    </font>
    <font>
      <b/>
      <sz val="14"/>
      <color indexed="8"/>
      <name val="Times New Roman"/>
      <family val="1"/>
    </font>
    <font>
      <sz val="8"/>
      <name val="Calibri"/>
      <family val="2"/>
    </font>
    <font>
      <sz val="9"/>
      <color indexed="8"/>
      <name val="Times New Roman"/>
      <family val="1"/>
    </font>
    <font>
      <sz val="10"/>
      <name val="Arial Cyr"/>
      <family val="0"/>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Calibri"/>
      <family val="2"/>
    </font>
    <font>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theme="1"/>
      <name val="Calibri"/>
      <family val="2"/>
    </font>
    <font>
      <sz val="12"/>
      <color theme="1"/>
      <name val="Times New Roman"/>
      <family val="1"/>
    </font>
    <font>
      <sz val="9"/>
      <color theme="1"/>
      <name val="Times New Roman"/>
      <family val="1"/>
    </font>
    <font>
      <sz val="10"/>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9" fillId="0" borderId="0">
      <alignment/>
      <protection/>
    </xf>
    <xf numFmtId="0" fontId="40" fillId="30" borderId="0" applyNumberFormat="0" applyBorder="0" applyAlignment="0" applyProtection="0"/>
    <xf numFmtId="0" fontId="41"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4" fillId="32" borderId="0" applyNumberFormat="0" applyBorder="0" applyAlignment="0" applyProtection="0"/>
  </cellStyleXfs>
  <cellXfs count="53">
    <xf numFmtId="0" fontId="0" fillId="0" borderId="0" xfId="0" applyFont="1" applyAlignment="1">
      <alignment/>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0" fillId="33" borderId="0" xfId="0" applyFill="1" applyAlignment="1">
      <alignment vertical="top"/>
    </xf>
    <xf numFmtId="0" fontId="0" fillId="33" borderId="0" xfId="0" applyFill="1" applyAlignment="1">
      <alignment vertical="center"/>
    </xf>
    <xf numFmtId="4" fontId="0" fillId="33" borderId="0" xfId="0" applyNumberFormat="1" applyFill="1" applyAlignment="1">
      <alignment vertical="top"/>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top" wrapText="1"/>
    </xf>
    <xf numFmtId="0" fontId="3" fillId="33" borderId="10" xfId="0"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3" fillId="33" borderId="10" xfId="0" applyNumberFormat="1" applyFont="1" applyFill="1" applyBorder="1" applyAlignment="1">
      <alignment horizontal="center" vertical="center" wrapText="1"/>
    </xf>
    <xf numFmtId="4" fontId="2" fillId="33" borderId="0" xfId="0" applyNumberFormat="1" applyFont="1" applyFill="1" applyBorder="1" applyAlignment="1">
      <alignment horizontal="center" vertical="center" wrapText="1"/>
    </xf>
    <xf numFmtId="9" fontId="0" fillId="33" borderId="0" xfId="0" applyNumberFormat="1" applyFill="1" applyAlignment="1">
      <alignment vertical="top"/>
    </xf>
    <xf numFmtId="0" fontId="2" fillId="33" borderId="10" xfId="0"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4" fontId="2" fillId="33" borderId="10" xfId="0" applyNumberFormat="1" applyFont="1" applyFill="1" applyBorder="1" applyAlignment="1">
      <alignment horizontal="center" vertical="center" wrapText="1"/>
    </xf>
    <xf numFmtId="0" fontId="3" fillId="33" borderId="10" xfId="0" applyFont="1" applyFill="1" applyBorder="1" applyAlignment="1">
      <alignment horizontal="center" vertical="center" wrapText="1"/>
    </xf>
    <xf numFmtId="4" fontId="2" fillId="33" borderId="11" xfId="0" applyNumberFormat="1" applyFont="1" applyFill="1" applyBorder="1" applyAlignment="1">
      <alignment horizontal="center" vertical="center" wrapText="1"/>
    </xf>
    <xf numFmtId="0" fontId="3" fillId="33" borderId="10" xfId="0" applyFont="1" applyFill="1" applyBorder="1" applyAlignment="1">
      <alignment vertical="center"/>
    </xf>
    <xf numFmtId="0" fontId="5" fillId="33" borderId="0" xfId="0" applyFont="1" applyFill="1" applyAlignment="1">
      <alignment/>
    </xf>
    <xf numFmtId="0" fontId="8" fillId="33" borderId="0" xfId="0" applyFont="1" applyFill="1" applyAlignment="1">
      <alignment vertical="top"/>
    </xf>
    <xf numFmtId="0" fontId="8" fillId="33" borderId="10" xfId="0" applyFont="1" applyFill="1" applyBorder="1" applyAlignment="1">
      <alignment horizontal="center" vertical="center" wrapText="1"/>
    </xf>
    <xf numFmtId="0" fontId="5" fillId="33" borderId="10" xfId="0" applyFont="1" applyFill="1" applyBorder="1" applyAlignment="1">
      <alignment vertical="top" wrapText="1"/>
    </xf>
    <xf numFmtId="0" fontId="5" fillId="33" borderId="10" xfId="0" applyFont="1" applyFill="1" applyBorder="1" applyAlignment="1">
      <alignment horizontal="justify" vertical="top" wrapText="1"/>
    </xf>
    <xf numFmtId="0" fontId="8" fillId="33" borderId="10" xfId="0" applyFont="1" applyFill="1" applyBorder="1" applyAlignment="1">
      <alignment horizontal="justify" vertical="top" wrapText="1"/>
    </xf>
    <xf numFmtId="0" fontId="5" fillId="33" borderId="10" xfId="0" applyFont="1" applyFill="1" applyBorder="1" applyAlignment="1">
      <alignment horizontal="left" vertical="center" wrapText="1"/>
    </xf>
    <xf numFmtId="0" fontId="8" fillId="33" borderId="10" xfId="0" applyFont="1" applyFill="1" applyBorder="1" applyAlignment="1">
      <alignment wrapText="1"/>
    </xf>
    <xf numFmtId="0" fontId="8" fillId="33" borderId="10" xfId="0" applyFont="1" applyFill="1" applyBorder="1" applyAlignment="1">
      <alignment vertical="top" wrapText="1"/>
    </xf>
    <xf numFmtId="0" fontId="8" fillId="33" borderId="0" xfId="0" applyFont="1" applyFill="1" applyAlignment="1">
      <alignment wrapText="1"/>
    </xf>
    <xf numFmtId="0" fontId="8" fillId="33" borderId="10" xfId="0" applyFont="1" applyFill="1" applyBorder="1" applyAlignment="1">
      <alignment horizontal="justify" vertical="top"/>
    </xf>
    <xf numFmtId="0" fontId="45" fillId="33" borderId="0" xfId="0" applyFont="1" applyFill="1" applyAlignment="1">
      <alignment vertical="top"/>
    </xf>
    <xf numFmtId="0" fontId="8" fillId="33" borderId="10" xfId="0" applyNumberFormat="1" applyFont="1" applyFill="1" applyBorder="1" applyAlignment="1">
      <alignment horizontal="justify" vertical="top" wrapText="1"/>
    </xf>
    <xf numFmtId="0" fontId="8" fillId="33" borderId="10" xfId="0" applyNumberFormat="1" applyFont="1" applyFill="1" applyBorder="1" applyAlignment="1">
      <alignment vertical="top" wrapText="1"/>
    </xf>
    <xf numFmtId="0" fontId="36" fillId="33" borderId="0" xfId="0" applyFont="1" applyFill="1" applyAlignment="1">
      <alignment vertical="top"/>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0" xfId="0" applyFont="1" applyFill="1" applyBorder="1" applyAlignment="1">
      <alignment vertical="center"/>
    </xf>
    <xf numFmtId="0" fontId="2" fillId="33" borderId="12" xfId="0" applyFont="1" applyFill="1" applyBorder="1" applyAlignment="1">
      <alignment horizontal="center" vertical="center" wrapText="1"/>
    </xf>
    <xf numFmtId="0" fontId="8" fillId="33" borderId="12" xfId="0" applyFont="1" applyFill="1" applyBorder="1" applyAlignment="1">
      <alignment horizontal="justify" wrapText="1"/>
    </xf>
    <xf numFmtId="4" fontId="2" fillId="33" borderId="13" xfId="0" applyNumberFormat="1" applyFont="1" applyFill="1" applyBorder="1" applyAlignment="1">
      <alignment horizontal="center" vertical="center" wrapText="1"/>
    </xf>
    <xf numFmtId="0" fontId="0" fillId="33" borderId="10" xfId="0" applyFill="1" applyBorder="1" applyAlignment="1">
      <alignment vertical="top"/>
    </xf>
    <xf numFmtId="0" fontId="46" fillId="33" borderId="10" xfId="0" applyFont="1" applyFill="1" applyBorder="1" applyAlignment="1">
      <alignment vertical="center"/>
    </xf>
    <xf numFmtId="0" fontId="47" fillId="33" borderId="10" xfId="0" applyFont="1" applyFill="1" applyBorder="1" applyAlignment="1">
      <alignment vertical="top" wrapText="1"/>
    </xf>
    <xf numFmtId="0" fontId="8" fillId="33" borderId="10" xfId="0" applyNumberFormat="1" applyFont="1" applyFill="1" applyBorder="1" applyAlignment="1">
      <alignment horizontal="justify" vertical="top"/>
    </xf>
    <xf numFmtId="0" fontId="8" fillId="33" borderId="12" xfId="0" applyNumberFormat="1" applyFont="1" applyFill="1" applyBorder="1" applyAlignment="1">
      <alignment vertical="top" wrapText="1"/>
    </xf>
    <xf numFmtId="0" fontId="2" fillId="33" borderId="10" xfId="0" applyFont="1" applyFill="1" applyBorder="1" applyAlignment="1">
      <alignment horizontal="center" vertical="top" wrapText="1"/>
    </xf>
    <xf numFmtId="0" fontId="6" fillId="33" borderId="0" xfId="0" applyFont="1" applyFill="1" applyAlignment="1">
      <alignment horizontal="center" vertical="top" wrapText="1"/>
    </xf>
    <xf numFmtId="0" fontId="3" fillId="33" borderId="0" xfId="0" applyFont="1" applyFill="1" applyAlignment="1">
      <alignment horizontal="center" vertical="center"/>
    </xf>
    <xf numFmtId="0" fontId="4" fillId="33" borderId="0" xfId="0" applyFont="1" applyFill="1" applyAlignment="1">
      <alignment horizontal="center" vertical="top" wrapText="1"/>
    </xf>
    <xf numFmtId="0" fontId="10" fillId="33" borderId="10" xfId="52" applyNumberFormat="1" applyFont="1" applyFill="1" applyBorder="1" applyAlignment="1" applyProtection="1">
      <alignment horizontal="left" vertical="top" wrapText="1"/>
      <protection/>
    </xf>
    <xf numFmtId="0" fontId="48" fillId="33" borderId="10" xfId="0" applyFont="1" applyFill="1" applyBorder="1" applyAlignment="1">
      <alignment vertical="top" wrapText="1"/>
    </xf>
    <xf numFmtId="0" fontId="47" fillId="33" borderId="0" xfId="0" applyFont="1" applyFill="1" applyAlignment="1">
      <alignment wrapText="1"/>
    </xf>
    <xf numFmtId="0" fontId="47" fillId="33" borderId="10" xfId="0" applyFont="1" applyFill="1" applyBorder="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38"/>
  <sheetViews>
    <sheetView tabSelected="1" zoomScale="120" zoomScaleNormal="120" zoomScalePageLayoutView="0" workbookViewId="0" topLeftCell="A91">
      <selection activeCell="B4" sqref="B4"/>
    </sheetView>
  </sheetViews>
  <sheetFormatPr defaultColWidth="9.140625" defaultRowHeight="15"/>
  <cols>
    <col min="1" max="1" width="28.28125" style="4" customWidth="1"/>
    <col min="2" max="2" width="68.421875" style="30" customWidth="1"/>
    <col min="3" max="3" width="17.140625" style="3" customWidth="1"/>
    <col min="4" max="4" width="15.7109375" style="3" customWidth="1"/>
    <col min="5" max="5" width="16.00390625" style="3" customWidth="1"/>
    <col min="6" max="6" width="14.421875" style="3" bestFit="1" customWidth="1"/>
    <col min="7" max="8" width="16.00390625" style="3" customWidth="1"/>
    <col min="9" max="16384" width="9.140625" style="3" customWidth="1"/>
  </cols>
  <sheetData>
    <row r="1" spans="2:5" ht="15.75">
      <c r="B1" s="19" t="s">
        <v>60</v>
      </c>
      <c r="C1" s="47" t="s">
        <v>56</v>
      </c>
      <c r="D1" s="47"/>
      <c r="E1" s="47"/>
    </row>
    <row r="2" spans="2:5" ht="15">
      <c r="B2" s="20" t="s">
        <v>59</v>
      </c>
      <c r="C2" s="48" t="s">
        <v>77</v>
      </c>
      <c r="D2" s="48"/>
      <c r="E2" s="48"/>
    </row>
    <row r="3" spans="2:5" ht="15">
      <c r="B3" s="20" t="s">
        <v>57</v>
      </c>
      <c r="C3" s="48"/>
      <c r="D3" s="48"/>
      <c r="E3" s="48"/>
    </row>
    <row r="4" spans="2:5" ht="30.75" customHeight="1">
      <c r="B4" s="20" t="s">
        <v>58</v>
      </c>
      <c r="C4" s="48"/>
      <c r="D4" s="48"/>
      <c r="E4" s="48"/>
    </row>
    <row r="6" spans="1:5" ht="37.5" customHeight="1">
      <c r="A6" s="46" t="s">
        <v>78</v>
      </c>
      <c r="B6" s="46"/>
      <c r="C6" s="46"/>
      <c r="D6" s="46"/>
      <c r="E6" s="46"/>
    </row>
    <row r="7" ht="7.5" customHeight="1"/>
    <row r="8" spans="1:8" ht="47.25">
      <c r="A8" s="1" t="s">
        <v>0</v>
      </c>
      <c r="B8" s="21" t="s">
        <v>1</v>
      </c>
      <c r="C8" s="13" t="s">
        <v>54</v>
      </c>
      <c r="D8" s="13" t="s">
        <v>62</v>
      </c>
      <c r="E8" s="13" t="s">
        <v>79</v>
      </c>
      <c r="F8" s="5"/>
      <c r="G8" s="5"/>
      <c r="H8" s="5"/>
    </row>
    <row r="9" spans="1:7" ht="15">
      <c r="A9" s="6">
        <v>1</v>
      </c>
      <c r="B9" s="7">
        <v>2</v>
      </c>
      <c r="C9" s="7">
        <v>3</v>
      </c>
      <c r="D9" s="7">
        <v>4</v>
      </c>
      <c r="E9" s="7">
        <v>5</v>
      </c>
      <c r="G9" s="5"/>
    </row>
    <row r="10" spans="1:8" ht="15.75">
      <c r="A10" s="8"/>
      <c r="B10" s="22" t="s">
        <v>2</v>
      </c>
      <c r="C10" s="9">
        <f>C11+C97</f>
        <v>513447322.35</v>
      </c>
      <c r="D10" s="9">
        <f>D11+D97</f>
        <v>444476496.36</v>
      </c>
      <c r="E10" s="9">
        <f>E11+E97</f>
        <v>446099296.36</v>
      </c>
      <c r="F10" s="5"/>
      <c r="G10" s="5"/>
      <c r="H10" s="5"/>
    </row>
    <row r="11" spans="1:8" ht="15.75">
      <c r="A11" s="16" t="s">
        <v>84</v>
      </c>
      <c r="B11" s="22" t="s">
        <v>3</v>
      </c>
      <c r="C11" s="9">
        <f>C12+C19+C24+C35+C39+C49+C56+C62+C94</f>
        <v>229276450.64000002</v>
      </c>
      <c r="D11" s="9">
        <f>D12+D19+D24+D35+D39+D48+D56+D62</f>
        <v>235747600</v>
      </c>
      <c r="E11" s="9">
        <f>E12+E19+E24+E35+E39+E48+E56+E62</f>
        <v>237634800</v>
      </c>
      <c r="F11" s="5"/>
      <c r="G11" s="5"/>
      <c r="H11" s="5"/>
    </row>
    <row r="12" spans="1:8" ht="15.75">
      <c r="A12" s="16" t="s">
        <v>83</v>
      </c>
      <c r="B12" s="23" t="s">
        <v>4</v>
      </c>
      <c r="C12" s="10">
        <f>C13</f>
        <v>162079000</v>
      </c>
      <c r="D12" s="10">
        <f>D13</f>
        <v>169248300</v>
      </c>
      <c r="E12" s="10">
        <f>E13</f>
        <v>170238000</v>
      </c>
      <c r="F12" s="5"/>
      <c r="G12" s="5"/>
      <c r="H12" s="5"/>
    </row>
    <row r="13" spans="1:8" ht="15.75">
      <c r="A13" s="16" t="s">
        <v>83</v>
      </c>
      <c r="B13" s="22" t="s">
        <v>5</v>
      </c>
      <c r="C13" s="10">
        <f>C14+C15+C16+C17</f>
        <v>162079000</v>
      </c>
      <c r="D13" s="10">
        <f>D14+D15+D16+D17</f>
        <v>169248300</v>
      </c>
      <c r="E13" s="10">
        <f>E14+E15+E16+E17</f>
        <v>170238000</v>
      </c>
      <c r="F13" s="5"/>
      <c r="G13" s="5"/>
      <c r="H13" s="5"/>
    </row>
    <row r="14" spans="1:8" ht="48">
      <c r="A14" s="13" t="s">
        <v>85</v>
      </c>
      <c r="B14" s="24" t="s">
        <v>6</v>
      </c>
      <c r="C14" s="2">
        <v>160687000</v>
      </c>
      <c r="D14" s="2">
        <v>167844000</v>
      </c>
      <c r="E14" s="2">
        <v>168801500</v>
      </c>
      <c r="F14" s="11"/>
      <c r="G14" s="11"/>
      <c r="H14" s="11"/>
    </row>
    <row r="15" spans="1:8" ht="60">
      <c r="A15" s="13" t="s">
        <v>86</v>
      </c>
      <c r="B15" s="24" t="s">
        <v>7</v>
      </c>
      <c r="C15" s="2">
        <v>570400</v>
      </c>
      <c r="D15" s="2">
        <v>575500</v>
      </c>
      <c r="E15" s="2">
        <v>590700</v>
      </c>
      <c r="F15" s="11"/>
      <c r="G15" s="11"/>
      <c r="H15" s="11"/>
    </row>
    <row r="16" spans="1:8" ht="24">
      <c r="A16" s="13" t="s">
        <v>87</v>
      </c>
      <c r="B16" s="24" t="s">
        <v>8</v>
      </c>
      <c r="C16" s="2">
        <v>301900</v>
      </c>
      <c r="D16" s="2">
        <v>304700</v>
      </c>
      <c r="E16" s="2">
        <v>310000</v>
      </c>
      <c r="F16" s="11"/>
      <c r="G16" s="11"/>
      <c r="H16" s="11"/>
    </row>
    <row r="17" spans="1:8" ht="48">
      <c r="A17" s="13" t="s">
        <v>88</v>
      </c>
      <c r="B17" s="24" t="s">
        <v>9</v>
      </c>
      <c r="C17" s="2">
        <v>519700</v>
      </c>
      <c r="D17" s="2">
        <v>524100</v>
      </c>
      <c r="E17" s="2">
        <v>535800</v>
      </c>
      <c r="F17" s="11"/>
      <c r="G17" s="11"/>
      <c r="H17" s="11"/>
    </row>
    <row r="18" spans="1:8" ht="41.25" customHeight="1">
      <c r="A18" s="13" t="s">
        <v>212</v>
      </c>
      <c r="B18" s="24" t="s">
        <v>213</v>
      </c>
      <c r="C18" s="2">
        <v>0</v>
      </c>
      <c r="D18" s="2">
        <v>0</v>
      </c>
      <c r="E18" s="2">
        <v>0</v>
      </c>
      <c r="F18" s="11"/>
      <c r="G18" s="11"/>
      <c r="H18" s="11"/>
    </row>
    <row r="19" spans="1:8" ht="24">
      <c r="A19" s="16" t="s">
        <v>89</v>
      </c>
      <c r="B19" s="25" t="s">
        <v>10</v>
      </c>
      <c r="C19" s="9">
        <f>C20+C21+C22+C23</f>
        <v>5914200</v>
      </c>
      <c r="D19" s="9">
        <f>D20+D21+D22+D23</f>
        <v>10261500</v>
      </c>
      <c r="E19" s="9">
        <f>E20+E21+E22+E23</f>
        <v>14331700</v>
      </c>
      <c r="F19" s="5"/>
      <c r="G19" s="5"/>
      <c r="H19" s="5"/>
    </row>
    <row r="20" spans="1:8" ht="60">
      <c r="A20" s="13" t="s">
        <v>158</v>
      </c>
      <c r="B20" s="49" t="s">
        <v>164</v>
      </c>
      <c r="C20" s="2">
        <v>2200000</v>
      </c>
      <c r="D20" s="2">
        <v>4750000</v>
      </c>
      <c r="E20" s="2">
        <v>6600000</v>
      </c>
      <c r="F20" s="5"/>
      <c r="G20" s="5"/>
      <c r="H20" s="5"/>
    </row>
    <row r="21" spans="1:8" ht="72">
      <c r="A21" s="13" t="s">
        <v>159</v>
      </c>
      <c r="B21" s="49" t="s">
        <v>165</v>
      </c>
      <c r="C21" s="2">
        <v>39200</v>
      </c>
      <c r="D21" s="2">
        <v>79500</v>
      </c>
      <c r="E21" s="2">
        <v>83700</v>
      </c>
      <c r="F21" s="5"/>
      <c r="G21" s="5"/>
      <c r="H21" s="5"/>
    </row>
    <row r="22" spans="1:7" ht="60">
      <c r="A22" s="13" t="s">
        <v>160</v>
      </c>
      <c r="B22" s="49" t="s">
        <v>166</v>
      </c>
      <c r="C22" s="2">
        <v>3675000</v>
      </c>
      <c r="D22" s="2">
        <v>5432000</v>
      </c>
      <c r="E22" s="2">
        <v>7648000</v>
      </c>
      <c r="F22" s="5"/>
      <c r="G22" s="5"/>
    </row>
    <row r="23" spans="1:7" ht="60">
      <c r="A23" s="13" t="s">
        <v>161</v>
      </c>
      <c r="B23" s="49" t="s">
        <v>167</v>
      </c>
      <c r="C23" s="2">
        <v>0</v>
      </c>
      <c r="D23" s="2">
        <v>0</v>
      </c>
      <c r="E23" s="2">
        <v>0</v>
      </c>
      <c r="F23" s="5"/>
      <c r="G23" s="12"/>
    </row>
    <row r="24" spans="1:5" ht="15.75">
      <c r="A24" s="16" t="s">
        <v>90</v>
      </c>
      <c r="B24" s="22" t="s">
        <v>11</v>
      </c>
      <c r="C24" s="10">
        <f>C28+C31+C33+C25</f>
        <v>35188400</v>
      </c>
      <c r="D24" s="10">
        <f>D28+D31+D33+D25</f>
        <v>32786400</v>
      </c>
      <c r="E24" s="10">
        <f>E28+E31+E33+E25</f>
        <v>29542400</v>
      </c>
    </row>
    <row r="25" spans="1:5" ht="15.75">
      <c r="A25" s="16" t="s">
        <v>91</v>
      </c>
      <c r="B25" s="22" t="s">
        <v>68</v>
      </c>
      <c r="C25" s="10">
        <f>C26+C27</f>
        <v>22052000</v>
      </c>
      <c r="D25" s="10">
        <f>D26+D27</f>
        <v>20650000</v>
      </c>
      <c r="E25" s="10">
        <f>E26+E27</f>
        <v>24400000</v>
      </c>
    </row>
    <row r="26" spans="1:5" ht="24.75" customHeight="1">
      <c r="A26" s="13" t="s">
        <v>162</v>
      </c>
      <c r="B26" s="26" t="s">
        <v>169</v>
      </c>
      <c r="C26" s="14">
        <v>11026000</v>
      </c>
      <c r="D26" s="14">
        <v>10325000</v>
      </c>
      <c r="E26" s="14">
        <v>12200000</v>
      </c>
    </row>
    <row r="27" spans="1:5" ht="37.5" customHeight="1">
      <c r="A27" s="13" t="s">
        <v>163</v>
      </c>
      <c r="B27" s="26" t="s">
        <v>168</v>
      </c>
      <c r="C27" s="14">
        <v>11026000</v>
      </c>
      <c r="D27" s="14">
        <v>10325000</v>
      </c>
      <c r="E27" s="14">
        <v>12200000</v>
      </c>
    </row>
    <row r="28" spans="1:7" ht="15.75">
      <c r="A28" s="16" t="s">
        <v>92</v>
      </c>
      <c r="B28" s="22" t="s">
        <v>12</v>
      </c>
      <c r="C28" s="10">
        <f>C29+C30</f>
        <v>13000000</v>
      </c>
      <c r="D28" s="10">
        <f>D29+D30</f>
        <v>12000000</v>
      </c>
      <c r="E28" s="10">
        <f>E29+E30</f>
        <v>5000000</v>
      </c>
      <c r="F28" s="5"/>
      <c r="G28" s="5"/>
    </row>
    <row r="29" spans="1:5" ht="15.75">
      <c r="A29" s="13" t="s">
        <v>93</v>
      </c>
      <c r="B29" s="24" t="s">
        <v>12</v>
      </c>
      <c r="C29" s="2">
        <v>12997000</v>
      </c>
      <c r="D29" s="2">
        <v>11997000</v>
      </c>
      <c r="E29" s="2">
        <v>4999000</v>
      </c>
    </row>
    <row r="30" spans="1:5" ht="24">
      <c r="A30" s="13" t="s">
        <v>94</v>
      </c>
      <c r="B30" s="24" t="s">
        <v>13</v>
      </c>
      <c r="C30" s="2">
        <v>3000</v>
      </c>
      <c r="D30" s="2">
        <v>3000</v>
      </c>
      <c r="E30" s="2">
        <v>1000</v>
      </c>
    </row>
    <row r="31" spans="1:5" ht="15.75">
      <c r="A31" s="16" t="s">
        <v>95</v>
      </c>
      <c r="B31" s="22" t="s">
        <v>14</v>
      </c>
      <c r="C31" s="10">
        <f>C32</f>
        <v>33400</v>
      </c>
      <c r="D31" s="10">
        <f>D32</f>
        <v>33400</v>
      </c>
      <c r="E31" s="10">
        <f>E32</f>
        <v>33400</v>
      </c>
    </row>
    <row r="32" spans="1:5" ht="15.75">
      <c r="A32" s="13" t="s">
        <v>96</v>
      </c>
      <c r="B32" s="27" t="s">
        <v>14</v>
      </c>
      <c r="C32" s="2">
        <v>33400</v>
      </c>
      <c r="D32" s="2">
        <v>33400</v>
      </c>
      <c r="E32" s="2">
        <v>33400</v>
      </c>
    </row>
    <row r="33" spans="1:5" ht="15.75">
      <c r="A33" s="16" t="s">
        <v>97</v>
      </c>
      <c r="B33" s="22" t="s">
        <v>15</v>
      </c>
      <c r="C33" s="9">
        <f>C34</f>
        <v>103000</v>
      </c>
      <c r="D33" s="9">
        <f>D34</f>
        <v>103000</v>
      </c>
      <c r="E33" s="9">
        <f>E34</f>
        <v>109000</v>
      </c>
    </row>
    <row r="34" spans="1:5" ht="24">
      <c r="A34" s="13" t="s">
        <v>98</v>
      </c>
      <c r="B34" s="24" t="s">
        <v>16</v>
      </c>
      <c r="C34" s="15">
        <v>103000</v>
      </c>
      <c r="D34" s="15">
        <v>103000</v>
      </c>
      <c r="E34" s="15">
        <v>109000</v>
      </c>
    </row>
    <row r="35" spans="1:5" ht="24">
      <c r="A35" s="16" t="s">
        <v>99</v>
      </c>
      <c r="B35" s="22" t="s">
        <v>17</v>
      </c>
      <c r="C35" s="10">
        <f>C36</f>
        <v>3296700</v>
      </c>
      <c r="D35" s="10">
        <f>D36</f>
        <v>2401600</v>
      </c>
      <c r="E35" s="10">
        <f>E36</f>
        <v>2246100</v>
      </c>
    </row>
    <row r="36" spans="1:5" ht="24">
      <c r="A36" s="13" t="s">
        <v>100</v>
      </c>
      <c r="B36" s="27" t="s">
        <v>18</v>
      </c>
      <c r="C36" s="2">
        <v>3296700</v>
      </c>
      <c r="D36" s="2">
        <v>2401600</v>
      </c>
      <c r="E36" s="2">
        <v>2246100</v>
      </c>
    </row>
    <row r="37" spans="1:5" ht="15.75">
      <c r="A37" s="13" t="s">
        <v>232</v>
      </c>
      <c r="B37" s="27" t="s">
        <v>214</v>
      </c>
      <c r="C37" s="2">
        <v>0</v>
      </c>
      <c r="D37" s="2">
        <v>0</v>
      </c>
      <c r="E37" s="2">
        <v>0</v>
      </c>
    </row>
    <row r="38" spans="1:5" ht="15.75">
      <c r="A38" s="13" t="s">
        <v>243</v>
      </c>
      <c r="B38" s="27" t="s">
        <v>214</v>
      </c>
      <c r="C38" s="2">
        <v>0</v>
      </c>
      <c r="D38" s="2">
        <v>0</v>
      </c>
      <c r="E38" s="2">
        <v>0</v>
      </c>
    </row>
    <row r="39" spans="1:8" ht="24">
      <c r="A39" s="16" t="s">
        <v>101</v>
      </c>
      <c r="B39" s="22" t="s">
        <v>19</v>
      </c>
      <c r="C39" s="10">
        <f>C40+C44+C46</f>
        <v>13559816</v>
      </c>
      <c r="D39" s="10">
        <f>D40+D44+D46</f>
        <v>12415000</v>
      </c>
      <c r="E39" s="10">
        <f>E40+E44+E46</f>
        <v>12415000</v>
      </c>
      <c r="F39" s="5"/>
      <c r="G39" s="5"/>
      <c r="H39" s="5"/>
    </row>
    <row r="40" spans="1:5" ht="60">
      <c r="A40" s="16" t="s">
        <v>102</v>
      </c>
      <c r="B40" s="23" t="s">
        <v>20</v>
      </c>
      <c r="C40" s="10">
        <f>C41+C42+C43</f>
        <v>13300000</v>
      </c>
      <c r="D40" s="10">
        <f>D41+D42+D43</f>
        <v>12200000</v>
      </c>
      <c r="E40" s="10">
        <f>E41+E42+E43</f>
        <v>12200000</v>
      </c>
    </row>
    <row r="41" spans="1:5" ht="48">
      <c r="A41" s="13" t="s">
        <v>103</v>
      </c>
      <c r="B41" s="31" t="s">
        <v>72</v>
      </c>
      <c r="C41" s="14">
        <v>5600000</v>
      </c>
      <c r="D41" s="14">
        <v>5100000</v>
      </c>
      <c r="E41" s="14">
        <v>5100000</v>
      </c>
    </row>
    <row r="42" spans="1:5" ht="49.5" customHeight="1">
      <c r="A42" s="13" t="s">
        <v>104</v>
      </c>
      <c r="B42" s="32" t="s">
        <v>73</v>
      </c>
      <c r="C42" s="14">
        <v>2800000</v>
      </c>
      <c r="D42" s="14">
        <v>2600000</v>
      </c>
      <c r="E42" s="14">
        <v>2600000</v>
      </c>
    </row>
    <row r="43" spans="1:8" ht="36">
      <c r="A43" s="13" t="s">
        <v>105</v>
      </c>
      <c r="B43" s="24" t="s">
        <v>21</v>
      </c>
      <c r="C43" s="2">
        <v>4900000</v>
      </c>
      <c r="D43" s="2">
        <v>4500000</v>
      </c>
      <c r="E43" s="2">
        <v>4500000</v>
      </c>
      <c r="F43" s="5"/>
      <c r="G43" s="5"/>
      <c r="H43" s="5"/>
    </row>
    <row r="44" spans="1:5" ht="15.75">
      <c r="A44" s="16" t="s">
        <v>106</v>
      </c>
      <c r="B44" s="22" t="s">
        <v>22</v>
      </c>
      <c r="C44" s="10">
        <f>C45</f>
        <v>59816</v>
      </c>
      <c r="D44" s="10">
        <f>D45</f>
        <v>15000</v>
      </c>
      <c r="E44" s="10">
        <f>E45</f>
        <v>15000</v>
      </c>
    </row>
    <row r="45" spans="1:5" ht="36">
      <c r="A45" s="13" t="s">
        <v>107</v>
      </c>
      <c r="B45" s="24" t="s">
        <v>23</v>
      </c>
      <c r="C45" s="2">
        <v>59816</v>
      </c>
      <c r="D45" s="2">
        <v>15000</v>
      </c>
      <c r="E45" s="2">
        <v>15000</v>
      </c>
    </row>
    <row r="46" spans="1:5" ht="48">
      <c r="A46" s="16" t="s">
        <v>108</v>
      </c>
      <c r="B46" s="23" t="s">
        <v>24</v>
      </c>
      <c r="C46" s="10">
        <f>C47</f>
        <v>200000</v>
      </c>
      <c r="D46" s="10">
        <f>D47</f>
        <v>200000</v>
      </c>
      <c r="E46" s="10">
        <f>E47</f>
        <v>200000</v>
      </c>
    </row>
    <row r="47" spans="1:5" ht="48">
      <c r="A47" s="13" t="s">
        <v>109</v>
      </c>
      <c r="B47" s="24" t="s">
        <v>25</v>
      </c>
      <c r="C47" s="2">
        <v>200000</v>
      </c>
      <c r="D47" s="2">
        <v>200000</v>
      </c>
      <c r="E47" s="2">
        <v>200000</v>
      </c>
    </row>
    <row r="48" spans="1:5" ht="15.75">
      <c r="A48" s="16" t="s">
        <v>110</v>
      </c>
      <c r="B48" s="22" t="s">
        <v>26</v>
      </c>
      <c r="C48" s="10">
        <f>C49</f>
        <v>619999.86</v>
      </c>
      <c r="D48" s="10">
        <f>D49</f>
        <v>1957000</v>
      </c>
      <c r="E48" s="10">
        <f>E49</f>
        <v>2035000</v>
      </c>
    </row>
    <row r="49" spans="1:5" ht="15.75">
      <c r="A49" s="16" t="s">
        <v>111</v>
      </c>
      <c r="B49" s="22" t="s">
        <v>27</v>
      </c>
      <c r="C49" s="10">
        <f>C50+C51+C52</f>
        <v>619999.86</v>
      </c>
      <c r="D49" s="10">
        <f>D50+D51+D52</f>
        <v>1957000</v>
      </c>
      <c r="E49" s="10">
        <f>E50+E51+E52</f>
        <v>2035000</v>
      </c>
    </row>
    <row r="50" spans="1:5" ht="24">
      <c r="A50" s="45" t="s">
        <v>112</v>
      </c>
      <c r="B50" s="27" t="s">
        <v>28</v>
      </c>
      <c r="C50" s="2">
        <v>13999.86</v>
      </c>
      <c r="D50" s="2">
        <v>1326000</v>
      </c>
      <c r="E50" s="2">
        <v>1379000</v>
      </c>
    </row>
    <row r="51" spans="1:5" ht="15.75">
      <c r="A51" s="13" t="s">
        <v>113</v>
      </c>
      <c r="B51" s="27" t="s">
        <v>29</v>
      </c>
      <c r="C51" s="2">
        <v>68000</v>
      </c>
      <c r="D51" s="2">
        <v>71000</v>
      </c>
      <c r="E51" s="2">
        <v>74000</v>
      </c>
    </row>
    <row r="52" spans="1:5" ht="15.75">
      <c r="A52" s="13" t="s">
        <v>114</v>
      </c>
      <c r="B52" s="27" t="s">
        <v>82</v>
      </c>
      <c r="C52" s="2">
        <v>538000</v>
      </c>
      <c r="D52" s="2">
        <v>560000</v>
      </c>
      <c r="E52" s="2">
        <v>582000</v>
      </c>
    </row>
    <row r="53" spans="1:5" ht="15.75">
      <c r="A53" s="13" t="s">
        <v>242</v>
      </c>
      <c r="B53" s="27" t="s">
        <v>217</v>
      </c>
      <c r="C53" s="2">
        <v>0</v>
      </c>
      <c r="D53" s="2">
        <v>0</v>
      </c>
      <c r="E53" s="2">
        <v>0</v>
      </c>
    </row>
    <row r="54" spans="1:5" ht="15.75">
      <c r="A54" s="13" t="s">
        <v>216</v>
      </c>
      <c r="B54" s="27" t="s">
        <v>217</v>
      </c>
      <c r="C54" s="2">
        <v>0</v>
      </c>
      <c r="D54" s="2">
        <v>0</v>
      </c>
      <c r="E54" s="2">
        <v>0</v>
      </c>
    </row>
    <row r="55" spans="1:5" ht="15.75">
      <c r="A55" s="13" t="s">
        <v>215</v>
      </c>
      <c r="B55" s="27" t="s">
        <v>217</v>
      </c>
      <c r="C55" s="2">
        <v>0</v>
      </c>
      <c r="D55" s="2">
        <v>0</v>
      </c>
      <c r="E55" s="2">
        <v>0</v>
      </c>
    </row>
    <row r="56" spans="1:8" ht="15.75">
      <c r="A56" s="16" t="s">
        <v>115</v>
      </c>
      <c r="B56" s="22" t="s">
        <v>30</v>
      </c>
      <c r="C56" s="10">
        <f>C57+C59</f>
        <v>4800000</v>
      </c>
      <c r="D56" s="10">
        <f>D57+D59</f>
        <v>4400000</v>
      </c>
      <c r="E56" s="10">
        <f>E57+E59</f>
        <v>4400000</v>
      </c>
      <c r="F56" s="5"/>
      <c r="G56" s="5"/>
      <c r="H56" s="5"/>
    </row>
    <row r="57" spans="1:5" ht="48">
      <c r="A57" s="16" t="s">
        <v>116</v>
      </c>
      <c r="B57" s="23" t="s">
        <v>31</v>
      </c>
      <c r="C57" s="10">
        <f>C58</f>
        <v>1300000</v>
      </c>
      <c r="D57" s="10">
        <f>D58</f>
        <v>700000</v>
      </c>
      <c r="E57" s="10">
        <f>E58</f>
        <v>500000</v>
      </c>
    </row>
    <row r="58" spans="1:5" ht="48">
      <c r="A58" s="13" t="s">
        <v>117</v>
      </c>
      <c r="B58" s="24" t="s">
        <v>32</v>
      </c>
      <c r="C58" s="2">
        <v>1300000</v>
      </c>
      <c r="D58" s="2">
        <v>700000</v>
      </c>
      <c r="E58" s="2">
        <v>500000</v>
      </c>
    </row>
    <row r="59" spans="1:5" ht="24">
      <c r="A59" s="16" t="s">
        <v>118</v>
      </c>
      <c r="B59" s="22" t="s">
        <v>33</v>
      </c>
      <c r="C59" s="10">
        <f>C60+C61</f>
        <v>3500000</v>
      </c>
      <c r="D59" s="10">
        <f>D60+D61</f>
        <v>3700000</v>
      </c>
      <c r="E59" s="10">
        <f>E60+E61</f>
        <v>3900000</v>
      </c>
    </row>
    <row r="60" spans="1:5" ht="36" customHeight="1">
      <c r="A60" s="13" t="s">
        <v>119</v>
      </c>
      <c r="B60" s="27" t="s">
        <v>74</v>
      </c>
      <c r="C60" s="14">
        <v>1700000</v>
      </c>
      <c r="D60" s="14">
        <v>1700000</v>
      </c>
      <c r="E60" s="14">
        <v>1900000</v>
      </c>
    </row>
    <row r="61" spans="1:6" ht="26.25" customHeight="1">
      <c r="A61" s="13" t="s">
        <v>120</v>
      </c>
      <c r="B61" s="24" t="s">
        <v>75</v>
      </c>
      <c r="C61" s="2">
        <v>1800000</v>
      </c>
      <c r="D61" s="2">
        <v>2000000</v>
      </c>
      <c r="E61" s="2">
        <v>2000000</v>
      </c>
      <c r="F61" s="5"/>
    </row>
    <row r="62" spans="1:8" ht="15.75">
      <c r="A62" s="16" t="s">
        <v>121</v>
      </c>
      <c r="B62" s="22" t="s">
        <v>34</v>
      </c>
      <c r="C62" s="9">
        <f>SUM(C63:C92)</f>
        <v>3623313.68</v>
      </c>
      <c r="D62" s="10">
        <f>D69+D73+D85+D86+D87+D89+D90+D91+D92</f>
        <v>2277800</v>
      </c>
      <c r="E62" s="10">
        <f>E69+E73+E85+E86+E87+E89+E90+E91+E92</f>
        <v>2426600</v>
      </c>
      <c r="F62" s="5"/>
      <c r="G62" s="5"/>
      <c r="H62" s="5"/>
    </row>
    <row r="63" spans="1:8" ht="72">
      <c r="A63" s="37" t="s">
        <v>200</v>
      </c>
      <c r="B63" s="44" t="s">
        <v>201</v>
      </c>
      <c r="C63" s="39">
        <v>28205.61</v>
      </c>
      <c r="D63" s="14">
        <v>0</v>
      </c>
      <c r="E63" s="14">
        <v>0</v>
      </c>
      <c r="F63" s="5"/>
      <c r="G63" s="5"/>
      <c r="H63" s="5"/>
    </row>
    <row r="64" spans="1:8" ht="48">
      <c r="A64" s="37" t="s">
        <v>202</v>
      </c>
      <c r="B64" s="44" t="s">
        <v>203</v>
      </c>
      <c r="C64" s="39">
        <v>3336.64</v>
      </c>
      <c r="D64" s="14">
        <v>0</v>
      </c>
      <c r="E64" s="14">
        <v>0</v>
      </c>
      <c r="F64" s="5"/>
      <c r="G64" s="5"/>
      <c r="H64" s="5"/>
    </row>
    <row r="65" spans="1:8" ht="48">
      <c r="A65" s="37" t="s">
        <v>204</v>
      </c>
      <c r="B65" s="44" t="s">
        <v>205</v>
      </c>
      <c r="C65" s="39">
        <v>10137.62</v>
      </c>
      <c r="D65" s="14">
        <v>0</v>
      </c>
      <c r="E65" s="14">
        <v>0</v>
      </c>
      <c r="F65" s="5"/>
      <c r="G65" s="5"/>
      <c r="H65" s="5"/>
    </row>
    <row r="66" spans="1:8" ht="36">
      <c r="A66" s="37" t="s">
        <v>237</v>
      </c>
      <c r="B66" s="44" t="s">
        <v>218</v>
      </c>
      <c r="C66" s="39">
        <v>28500</v>
      </c>
      <c r="D66" s="14">
        <v>0</v>
      </c>
      <c r="E66" s="14">
        <v>0</v>
      </c>
      <c r="F66" s="5"/>
      <c r="G66" s="5"/>
      <c r="H66" s="5"/>
    </row>
    <row r="67" spans="1:8" ht="38.25" customHeight="1">
      <c r="A67" s="37" t="s">
        <v>219</v>
      </c>
      <c r="B67" s="44" t="s">
        <v>218</v>
      </c>
      <c r="C67" s="39">
        <v>0</v>
      </c>
      <c r="D67" s="14">
        <v>0</v>
      </c>
      <c r="E67" s="14">
        <v>0</v>
      </c>
      <c r="F67" s="5"/>
      <c r="G67" s="5"/>
      <c r="H67" s="5"/>
    </row>
    <row r="68" spans="1:8" ht="24">
      <c r="A68" s="37" t="s">
        <v>238</v>
      </c>
      <c r="B68" s="44" t="s">
        <v>220</v>
      </c>
      <c r="C68" s="39">
        <v>65000</v>
      </c>
      <c r="D68" s="14">
        <v>0</v>
      </c>
      <c r="E68" s="14">
        <v>0</v>
      </c>
      <c r="F68" s="5"/>
      <c r="G68" s="5"/>
      <c r="H68" s="5"/>
    </row>
    <row r="69" spans="1:5" s="33" customFormat="1" ht="36">
      <c r="A69" s="37" t="s">
        <v>122</v>
      </c>
      <c r="B69" s="38" t="s">
        <v>76</v>
      </c>
      <c r="C69" s="39">
        <v>624000</v>
      </c>
      <c r="D69" s="14">
        <v>841000</v>
      </c>
      <c r="E69" s="14">
        <v>874600</v>
      </c>
    </row>
    <row r="70" spans="1:5" s="33" customFormat="1" ht="24">
      <c r="A70" s="37" t="s">
        <v>231</v>
      </c>
      <c r="B70" s="38" t="s">
        <v>220</v>
      </c>
      <c r="C70" s="39">
        <v>33000</v>
      </c>
      <c r="D70" s="14">
        <v>0</v>
      </c>
      <c r="E70" s="14">
        <v>0</v>
      </c>
    </row>
    <row r="71" spans="1:5" s="33" customFormat="1" ht="24">
      <c r="A71" s="37" t="s">
        <v>234</v>
      </c>
      <c r="B71" s="38" t="s">
        <v>207</v>
      </c>
      <c r="C71" s="39">
        <v>151000</v>
      </c>
      <c r="D71" s="14">
        <v>0</v>
      </c>
      <c r="E71" s="14">
        <v>0</v>
      </c>
    </row>
    <row r="72" spans="1:5" s="33" customFormat="1" ht="23.25" customHeight="1">
      <c r="A72" s="37" t="s">
        <v>206</v>
      </c>
      <c r="B72" s="38" t="s">
        <v>207</v>
      </c>
      <c r="C72" s="39">
        <v>49000</v>
      </c>
      <c r="D72" s="14">
        <v>0</v>
      </c>
      <c r="E72" s="14">
        <v>0</v>
      </c>
    </row>
    <row r="73" spans="1:5" s="33" customFormat="1" ht="15.75">
      <c r="A73" s="13" t="s">
        <v>123</v>
      </c>
      <c r="B73" s="27" t="s">
        <v>35</v>
      </c>
      <c r="C73" s="14">
        <v>190000</v>
      </c>
      <c r="D73" s="14">
        <v>78000</v>
      </c>
      <c r="E73" s="14">
        <v>83300</v>
      </c>
    </row>
    <row r="74" spans="1:5" s="33" customFormat="1" ht="15.75">
      <c r="A74" s="13" t="s">
        <v>244</v>
      </c>
      <c r="B74" s="27" t="s">
        <v>35</v>
      </c>
      <c r="C74" s="39">
        <v>0</v>
      </c>
      <c r="D74" s="39">
        <v>0</v>
      </c>
      <c r="E74" s="39">
        <v>0</v>
      </c>
    </row>
    <row r="75" spans="1:5" s="33" customFormat="1" ht="38.25">
      <c r="A75" s="13" t="s">
        <v>235</v>
      </c>
      <c r="B75" s="50" t="s">
        <v>225</v>
      </c>
      <c r="C75" s="39">
        <v>618794</v>
      </c>
      <c r="D75" s="39">
        <v>0</v>
      </c>
      <c r="E75" s="39">
        <v>0</v>
      </c>
    </row>
    <row r="76" spans="1:5" s="33" customFormat="1" ht="38.25">
      <c r="A76" s="13" t="s">
        <v>221</v>
      </c>
      <c r="B76" s="50" t="s">
        <v>225</v>
      </c>
      <c r="C76" s="39">
        <v>0</v>
      </c>
      <c r="D76" s="39">
        <v>0</v>
      </c>
      <c r="E76" s="39">
        <v>0</v>
      </c>
    </row>
    <row r="77" spans="1:5" s="33" customFormat="1" ht="25.5">
      <c r="A77" s="13" t="s">
        <v>222</v>
      </c>
      <c r="B77" s="50" t="s">
        <v>226</v>
      </c>
      <c r="C77" s="39">
        <v>0</v>
      </c>
      <c r="D77" s="39">
        <v>0</v>
      </c>
      <c r="E77" s="39">
        <v>0</v>
      </c>
    </row>
    <row r="78" spans="1:5" s="33" customFormat="1" ht="41.25" customHeight="1">
      <c r="A78" s="13" t="s">
        <v>223</v>
      </c>
      <c r="B78" s="50" t="s">
        <v>227</v>
      </c>
      <c r="C78" s="39">
        <v>33000</v>
      </c>
      <c r="D78" s="39">
        <v>0</v>
      </c>
      <c r="E78" s="39">
        <v>0</v>
      </c>
    </row>
    <row r="79" spans="1:5" s="33" customFormat="1" ht="38.25">
      <c r="A79" s="13" t="s">
        <v>224</v>
      </c>
      <c r="B79" s="50" t="s">
        <v>227</v>
      </c>
      <c r="C79" s="39">
        <v>20000</v>
      </c>
      <c r="D79" s="39">
        <v>0</v>
      </c>
      <c r="E79" s="39">
        <v>0</v>
      </c>
    </row>
    <row r="80" spans="1:5" s="33" customFormat="1" ht="25.5">
      <c r="A80" s="13" t="s">
        <v>233</v>
      </c>
      <c r="B80" s="50" t="s">
        <v>228</v>
      </c>
      <c r="C80" s="39">
        <v>3047.1</v>
      </c>
      <c r="D80" s="39">
        <v>0</v>
      </c>
      <c r="E80" s="39">
        <v>0</v>
      </c>
    </row>
    <row r="81" spans="1:5" s="33" customFormat="1" ht="25.5">
      <c r="A81" s="13" t="s">
        <v>241</v>
      </c>
      <c r="B81" s="50" t="s">
        <v>228</v>
      </c>
      <c r="C81" s="39">
        <v>0</v>
      </c>
      <c r="D81" s="39">
        <v>0</v>
      </c>
      <c r="E81" s="39">
        <v>0</v>
      </c>
    </row>
    <row r="82" spans="1:5" s="33" customFormat="1" ht="60">
      <c r="A82" s="13" t="s">
        <v>236</v>
      </c>
      <c r="B82" s="44" t="s">
        <v>209</v>
      </c>
      <c r="C82" s="39">
        <v>31600</v>
      </c>
      <c r="D82" s="39">
        <v>0</v>
      </c>
      <c r="E82" s="39">
        <v>0</v>
      </c>
    </row>
    <row r="83" spans="1:5" s="33" customFormat="1" ht="60">
      <c r="A83" s="13" t="s">
        <v>240</v>
      </c>
      <c r="B83" s="44" t="s">
        <v>209</v>
      </c>
      <c r="C83" s="39">
        <v>0</v>
      </c>
      <c r="D83" s="39">
        <v>0</v>
      </c>
      <c r="E83" s="39">
        <v>0</v>
      </c>
    </row>
    <row r="84" spans="1:5" s="33" customFormat="1" ht="63" customHeight="1">
      <c r="A84" s="13" t="s">
        <v>208</v>
      </c>
      <c r="B84" s="44" t="s">
        <v>209</v>
      </c>
      <c r="C84" s="14">
        <v>33.67</v>
      </c>
      <c r="D84" s="14">
        <v>0</v>
      </c>
      <c r="E84" s="14">
        <v>0</v>
      </c>
    </row>
    <row r="85" spans="1:5" s="33" customFormat="1" ht="24">
      <c r="A85" s="13" t="s">
        <v>124</v>
      </c>
      <c r="B85" s="24" t="s">
        <v>36</v>
      </c>
      <c r="C85" s="14">
        <v>150000</v>
      </c>
      <c r="D85" s="14">
        <v>160000</v>
      </c>
      <c r="E85" s="14">
        <v>150000</v>
      </c>
    </row>
    <row r="86" spans="1:5" s="33" customFormat="1" ht="24">
      <c r="A86" s="13" t="s">
        <v>125</v>
      </c>
      <c r="B86" s="24" t="s">
        <v>36</v>
      </c>
      <c r="C86" s="14">
        <v>6400</v>
      </c>
      <c r="D86" s="14">
        <v>6500</v>
      </c>
      <c r="E86" s="14">
        <v>5700</v>
      </c>
    </row>
    <row r="87" spans="1:5" s="33" customFormat="1" ht="24">
      <c r="A87" s="13" t="s">
        <v>126</v>
      </c>
      <c r="B87" s="24" t="s">
        <v>36</v>
      </c>
      <c r="C87" s="14">
        <v>376500</v>
      </c>
      <c r="D87" s="14">
        <v>391600</v>
      </c>
      <c r="E87" s="14">
        <v>407300</v>
      </c>
    </row>
    <row r="88" spans="1:5" s="33" customFormat="1" ht="24">
      <c r="A88" s="13" t="s">
        <v>239</v>
      </c>
      <c r="B88" s="24" t="s">
        <v>36</v>
      </c>
      <c r="C88" s="14">
        <v>117059.04</v>
      </c>
      <c r="D88" s="14">
        <v>0</v>
      </c>
      <c r="E88" s="14">
        <v>0</v>
      </c>
    </row>
    <row r="89" spans="1:5" s="33" customFormat="1" ht="24">
      <c r="A89" s="13" t="s">
        <v>127</v>
      </c>
      <c r="B89" s="24" t="s">
        <v>36</v>
      </c>
      <c r="C89" s="14">
        <v>720000</v>
      </c>
      <c r="D89" s="14">
        <v>436000</v>
      </c>
      <c r="E89" s="14">
        <v>541000</v>
      </c>
    </row>
    <row r="90" spans="1:5" s="33" customFormat="1" ht="24">
      <c r="A90" s="13" t="s">
        <v>128</v>
      </c>
      <c r="B90" s="24" t="s">
        <v>36</v>
      </c>
      <c r="C90" s="14">
        <v>7000</v>
      </c>
      <c r="D90" s="14">
        <v>7000</v>
      </c>
      <c r="E90" s="14">
        <v>7000</v>
      </c>
    </row>
    <row r="91" spans="1:5" s="33" customFormat="1" ht="24">
      <c r="A91" s="13" t="s">
        <v>129</v>
      </c>
      <c r="B91" s="24" t="s">
        <v>36</v>
      </c>
      <c r="C91" s="14">
        <v>8582.36</v>
      </c>
      <c r="D91" s="14">
        <v>0</v>
      </c>
      <c r="E91" s="14">
        <v>0</v>
      </c>
    </row>
    <row r="92" spans="1:5" s="33" customFormat="1" ht="24">
      <c r="A92" s="13" t="s">
        <v>175</v>
      </c>
      <c r="B92" s="24" t="s">
        <v>36</v>
      </c>
      <c r="C92" s="14">
        <v>349117.64</v>
      </c>
      <c r="D92" s="14">
        <v>357700</v>
      </c>
      <c r="E92" s="14">
        <v>357700</v>
      </c>
    </row>
    <row r="93" spans="1:5" s="33" customFormat="1" ht="15.75">
      <c r="A93" s="13" t="s">
        <v>229</v>
      </c>
      <c r="B93" s="24" t="s">
        <v>230</v>
      </c>
      <c r="C93" s="14">
        <v>0</v>
      </c>
      <c r="D93" s="14">
        <v>0</v>
      </c>
      <c r="E93" s="14">
        <v>0</v>
      </c>
    </row>
    <row r="94" spans="1:5" s="33" customFormat="1" ht="15.75">
      <c r="A94" s="16" t="s">
        <v>191</v>
      </c>
      <c r="B94" s="23" t="s">
        <v>192</v>
      </c>
      <c r="C94" s="10">
        <f>C95</f>
        <v>195021.1</v>
      </c>
      <c r="D94" s="10"/>
      <c r="E94" s="10"/>
    </row>
    <row r="95" spans="1:5" s="33" customFormat="1" ht="15.75">
      <c r="A95" s="13" t="s">
        <v>193</v>
      </c>
      <c r="B95" s="24" t="s">
        <v>192</v>
      </c>
      <c r="C95" s="14">
        <f>C96</f>
        <v>195021.1</v>
      </c>
      <c r="D95" s="10"/>
      <c r="E95" s="10"/>
    </row>
    <row r="96" spans="1:5" s="33" customFormat="1" ht="15.75">
      <c r="A96" s="13" t="s">
        <v>189</v>
      </c>
      <c r="B96" s="24" t="s">
        <v>190</v>
      </c>
      <c r="C96" s="14">
        <v>195021.1</v>
      </c>
      <c r="D96" s="14"/>
      <c r="E96" s="14"/>
    </row>
    <row r="97" spans="1:5" ht="15.75">
      <c r="A97" s="16" t="s">
        <v>130</v>
      </c>
      <c r="B97" s="22" t="s">
        <v>37</v>
      </c>
      <c r="C97" s="9">
        <f>C98+C100+C115+C133</f>
        <v>284170871.71</v>
      </c>
      <c r="D97" s="9">
        <f>D98+D100+D115+D133</f>
        <v>208728896.36</v>
      </c>
      <c r="E97" s="9">
        <f>E98+E100+E115+E133</f>
        <v>208464496.36</v>
      </c>
    </row>
    <row r="98" spans="1:5" ht="24">
      <c r="A98" s="16" t="s">
        <v>131</v>
      </c>
      <c r="B98" s="23" t="s">
        <v>38</v>
      </c>
      <c r="C98" s="9">
        <f>C99</f>
        <v>120800</v>
      </c>
      <c r="D98" s="9">
        <f>D99</f>
        <v>122000</v>
      </c>
      <c r="E98" s="9">
        <f>E99</f>
        <v>239800</v>
      </c>
    </row>
    <row r="99" spans="1:5" ht="15.75">
      <c r="A99" s="13" t="s">
        <v>132</v>
      </c>
      <c r="B99" s="24" t="s">
        <v>39</v>
      </c>
      <c r="C99" s="15">
        <v>120800</v>
      </c>
      <c r="D99" s="2">
        <v>122000</v>
      </c>
      <c r="E99" s="2">
        <v>239800</v>
      </c>
    </row>
    <row r="100" spans="1:5" ht="24">
      <c r="A100" s="16" t="s">
        <v>133</v>
      </c>
      <c r="B100" s="23" t="s">
        <v>55</v>
      </c>
      <c r="C100" s="9">
        <f>SUM(C101:C114)</f>
        <v>61711902.29</v>
      </c>
      <c r="D100" s="9">
        <f>SUM(D101:D112)</f>
        <v>6012700</v>
      </c>
      <c r="E100" s="9">
        <f>SUM(E101:E112)</f>
        <v>6012700</v>
      </c>
    </row>
    <row r="101" spans="1:5" ht="72">
      <c r="A101" s="13" t="s">
        <v>188</v>
      </c>
      <c r="B101" s="43" t="s">
        <v>187</v>
      </c>
      <c r="C101" s="14">
        <v>131220.54</v>
      </c>
      <c r="D101" s="14"/>
      <c r="E101" s="14"/>
    </row>
    <row r="102" spans="1:5" ht="24">
      <c r="A102" s="13" t="s">
        <v>172</v>
      </c>
      <c r="B102" s="24" t="s">
        <v>81</v>
      </c>
      <c r="C102" s="14">
        <v>877137.5</v>
      </c>
      <c r="D102" s="14"/>
      <c r="E102" s="14"/>
    </row>
    <row r="103" spans="1:5" ht="48">
      <c r="A103" s="13" t="s">
        <v>180</v>
      </c>
      <c r="B103" s="51" t="s">
        <v>181</v>
      </c>
      <c r="C103" s="14">
        <v>931100</v>
      </c>
      <c r="D103" s="14"/>
      <c r="E103" s="14"/>
    </row>
    <row r="104" spans="1:5" ht="24">
      <c r="A104" s="13" t="s">
        <v>170</v>
      </c>
      <c r="B104" s="24" t="s">
        <v>171</v>
      </c>
      <c r="C104" s="14">
        <v>1016390.05</v>
      </c>
      <c r="D104" s="14"/>
      <c r="E104" s="14"/>
    </row>
    <row r="105" spans="1:5" ht="15.75">
      <c r="A105" s="13" t="s">
        <v>182</v>
      </c>
      <c r="B105" s="24" t="s">
        <v>183</v>
      </c>
      <c r="C105" s="14">
        <v>182000</v>
      </c>
      <c r="D105" s="14"/>
      <c r="E105" s="14"/>
    </row>
    <row r="106" spans="1:5" ht="48">
      <c r="A106" s="34" t="s">
        <v>210</v>
      </c>
      <c r="B106" s="24" t="s">
        <v>211</v>
      </c>
      <c r="C106" s="14">
        <v>558500</v>
      </c>
      <c r="D106" s="14"/>
      <c r="E106" s="14"/>
    </row>
    <row r="107" spans="1:5" ht="24">
      <c r="A107" s="34" t="s">
        <v>134</v>
      </c>
      <c r="B107" s="24" t="s">
        <v>66</v>
      </c>
      <c r="C107" s="2">
        <v>8280000</v>
      </c>
      <c r="D107" s="2">
        <v>4140000</v>
      </c>
      <c r="E107" s="2">
        <v>4140000</v>
      </c>
    </row>
    <row r="108" spans="1:5" ht="36">
      <c r="A108" s="35" t="s">
        <v>135</v>
      </c>
      <c r="B108" s="28" t="s">
        <v>61</v>
      </c>
      <c r="C108" s="17">
        <v>40400</v>
      </c>
      <c r="D108" s="17">
        <v>40400</v>
      </c>
      <c r="E108" s="17">
        <v>40400</v>
      </c>
    </row>
    <row r="109" spans="1:5" ht="48">
      <c r="A109" s="34" t="s">
        <v>136</v>
      </c>
      <c r="B109" s="26" t="s">
        <v>69</v>
      </c>
      <c r="C109" s="2">
        <v>1832300</v>
      </c>
      <c r="D109" s="2">
        <v>1832300</v>
      </c>
      <c r="E109" s="2">
        <v>1832300</v>
      </c>
    </row>
    <row r="110" spans="1:5" ht="45.75" customHeight="1">
      <c r="A110" s="34" t="s">
        <v>176</v>
      </c>
      <c r="B110" s="51" t="s">
        <v>177</v>
      </c>
      <c r="C110" s="2">
        <v>17993.2</v>
      </c>
      <c r="D110" s="2"/>
      <c r="E110" s="2"/>
    </row>
    <row r="111" spans="1:5" ht="26.25" customHeight="1">
      <c r="A111" s="34" t="s">
        <v>137</v>
      </c>
      <c r="B111" s="24" t="s">
        <v>40</v>
      </c>
      <c r="C111" s="15">
        <v>46292600</v>
      </c>
      <c r="D111" s="2"/>
      <c r="E111" s="2"/>
    </row>
    <row r="112" spans="1:5" ht="71.25" customHeight="1">
      <c r="A112" s="34" t="s">
        <v>186</v>
      </c>
      <c r="B112" s="43" t="s">
        <v>187</v>
      </c>
      <c r="C112" s="15">
        <v>314661</v>
      </c>
      <c r="D112" s="2"/>
      <c r="E112" s="2"/>
    </row>
    <row r="113" spans="1:5" ht="40.5" customHeight="1">
      <c r="A113" s="34" t="s">
        <v>196</v>
      </c>
      <c r="B113" s="43" t="s">
        <v>197</v>
      </c>
      <c r="C113" s="15">
        <v>937600</v>
      </c>
      <c r="D113" s="2"/>
      <c r="E113" s="2"/>
    </row>
    <row r="114" spans="1:5" ht="50.25" customHeight="1">
      <c r="A114" s="34" t="s">
        <v>194</v>
      </c>
      <c r="B114" s="43" t="s">
        <v>195</v>
      </c>
      <c r="C114" s="15">
        <v>300000</v>
      </c>
      <c r="D114" s="2"/>
      <c r="E114" s="2"/>
    </row>
    <row r="115" spans="1:5" ht="24">
      <c r="A115" s="16" t="s">
        <v>138</v>
      </c>
      <c r="B115" s="23" t="s">
        <v>41</v>
      </c>
      <c r="C115" s="9">
        <f>SUM(C116:C132)</f>
        <v>215752386.64</v>
      </c>
      <c r="D115" s="9">
        <f>SUM(D116:D132)</f>
        <v>201862794.36</v>
      </c>
      <c r="E115" s="9">
        <f>SUM(E116:E132)</f>
        <v>201480594.36</v>
      </c>
    </row>
    <row r="116" spans="1:5" ht="36">
      <c r="A116" s="13" t="s">
        <v>139</v>
      </c>
      <c r="B116" s="24" t="s">
        <v>43</v>
      </c>
      <c r="C116" s="2">
        <v>1745400</v>
      </c>
      <c r="D116" s="2">
        <v>1822900</v>
      </c>
      <c r="E116" s="2">
        <v>1822900</v>
      </c>
    </row>
    <row r="117" spans="1:5" ht="143.25" customHeight="1">
      <c r="A117" s="13" t="s">
        <v>140</v>
      </c>
      <c r="B117" s="24" t="s">
        <v>44</v>
      </c>
      <c r="C117" s="2">
        <v>147403000</v>
      </c>
      <c r="D117" s="2">
        <v>142960600</v>
      </c>
      <c r="E117" s="2">
        <v>142960600</v>
      </c>
    </row>
    <row r="118" spans="1:5" ht="36">
      <c r="A118" s="34" t="s">
        <v>141</v>
      </c>
      <c r="B118" s="24" t="s">
        <v>67</v>
      </c>
      <c r="C118" s="2">
        <v>11806500</v>
      </c>
      <c r="D118" s="2">
        <v>11100500</v>
      </c>
      <c r="E118" s="2">
        <v>11100500</v>
      </c>
    </row>
    <row r="119" spans="1:5" ht="24">
      <c r="A119" s="13" t="s">
        <v>142</v>
      </c>
      <c r="B119" s="24" t="s">
        <v>45</v>
      </c>
      <c r="C119" s="15">
        <v>19924200</v>
      </c>
      <c r="D119" s="2">
        <v>16382200</v>
      </c>
      <c r="E119" s="2">
        <v>15930000</v>
      </c>
    </row>
    <row r="120" spans="1:5" ht="24">
      <c r="A120" s="13" t="s">
        <v>143</v>
      </c>
      <c r="B120" s="24" t="s">
        <v>47</v>
      </c>
      <c r="C120" s="2">
        <v>4338600</v>
      </c>
      <c r="D120" s="2">
        <v>4338600</v>
      </c>
      <c r="E120" s="2">
        <v>4338600</v>
      </c>
    </row>
    <row r="121" spans="1:5" ht="36">
      <c r="A121" s="13" t="s">
        <v>144</v>
      </c>
      <c r="B121" s="24" t="s">
        <v>46</v>
      </c>
      <c r="C121" s="15">
        <v>1093400</v>
      </c>
      <c r="D121" s="2">
        <v>1093400</v>
      </c>
      <c r="E121" s="2">
        <v>1093400</v>
      </c>
    </row>
    <row r="122" spans="1:5" ht="48">
      <c r="A122" s="13" t="s">
        <v>145</v>
      </c>
      <c r="B122" s="24" t="s">
        <v>71</v>
      </c>
      <c r="C122" s="15">
        <v>236700</v>
      </c>
      <c r="D122" s="2">
        <v>236700</v>
      </c>
      <c r="E122" s="2">
        <v>236700</v>
      </c>
    </row>
    <row r="123" spans="1:5" ht="36">
      <c r="A123" s="34" t="s">
        <v>146</v>
      </c>
      <c r="B123" s="24" t="s">
        <v>80</v>
      </c>
      <c r="C123" s="15">
        <v>72200</v>
      </c>
      <c r="D123" s="2">
        <v>72200</v>
      </c>
      <c r="E123" s="2">
        <v>72200</v>
      </c>
    </row>
    <row r="124" spans="1:5" ht="48">
      <c r="A124" s="13" t="s">
        <v>147</v>
      </c>
      <c r="B124" s="24" t="s">
        <v>70</v>
      </c>
      <c r="C124" s="2">
        <v>6000</v>
      </c>
      <c r="D124" s="2">
        <v>6000</v>
      </c>
      <c r="E124" s="2">
        <v>6000</v>
      </c>
    </row>
    <row r="125" spans="1:5" ht="84.75" customHeight="1">
      <c r="A125" s="13" t="s">
        <v>148</v>
      </c>
      <c r="B125" s="24" t="s">
        <v>48</v>
      </c>
      <c r="C125" s="2"/>
      <c r="D125" s="2">
        <v>148000</v>
      </c>
      <c r="E125" s="2">
        <v>148000</v>
      </c>
    </row>
    <row r="126" spans="1:5" ht="96">
      <c r="A126" s="13" t="s">
        <v>149</v>
      </c>
      <c r="B126" s="24" t="s">
        <v>49</v>
      </c>
      <c r="C126" s="2">
        <v>251800</v>
      </c>
      <c r="D126" s="2">
        <v>251800</v>
      </c>
      <c r="E126" s="2">
        <v>251800</v>
      </c>
    </row>
    <row r="127" spans="1:5" ht="24">
      <c r="A127" s="13" t="s">
        <v>150</v>
      </c>
      <c r="B127" s="24" t="s">
        <v>50</v>
      </c>
      <c r="C127" s="2">
        <v>16717200</v>
      </c>
      <c r="D127" s="2">
        <v>12103900</v>
      </c>
      <c r="E127" s="2">
        <v>12103900</v>
      </c>
    </row>
    <row r="128" spans="1:5" ht="36">
      <c r="A128" s="13" t="s">
        <v>151</v>
      </c>
      <c r="B128" s="24" t="s">
        <v>64</v>
      </c>
      <c r="C128" s="2">
        <v>715000</v>
      </c>
      <c r="D128" s="2">
        <v>1155100</v>
      </c>
      <c r="E128" s="2">
        <v>1155100</v>
      </c>
    </row>
    <row r="129" spans="1:5" ht="36">
      <c r="A129" s="13" t="s">
        <v>152</v>
      </c>
      <c r="B129" s="24" t="s">
        <v>51</v>
      </c>
      <c r="C129" s="2">
        <v>8511386.64</v>
      </c>
      <c r="D129" s="2">
        <v>7991494.36</v>
      </c>
      <c r="E129" s="2">
        <v>7991494.36</v>
      </c>
    </row>
    <row r="130" spans="1:5" ht="36">
      <c r="A130" s="13" t="s">
        <v>153</v>
      </c>
      <c r="B130" s="24" t="s">
        <v>42</v>
      </c>
      <c r="C130" s="2">
        <v>755500</v>
      </c>
      <c r="D130" s="2">
        <v>775000</v>
      </c>
      <c r="E130" s="2">
        <v>802500</v>
      </c>
    </row>
    <row r="131" spans="1:5" ht="36">
      <c r="A131" s="13" t="s">
        <v>154</v>
      </c>
      <c r="B131" s="28" t="s">
        <v>63</v>
      </c>
      <c r="C131" s="15">
        <v>53000</v>
      </c>
      <c r="D131" s="15">
        <v>53100</v>
      </c>
      <c r="E131" s="15">
        <v>53100</v>
      </c>
    </row>
    <row r="132" spans="1:5" ht="24">
      <c r="A132" s="13" t="s">
        <v>155</v>
      </c>
      <c r="B132" s="29" t="s">
        <v>65</v>
      </c>
      <c r="C132" s="15">
        <v>2122500</v>
      </c>
      <c r="D132" s="15">
        <v>1371300</v>
      </c>
      <c r="E132" s="15">
        <v>1413800</v>
      </c>
    </row>
    <row r="133" spans="1:5" ht="15.75">
      <c r="A133" s="18" t="s">
        <v>156</v>
      </c>
      <c r="B133" s="23" t="s">
        <v>52</v>
      </c>
      <c r="C133" s="9">
        <f>SUM(C134:C138)</f>
        <v>6585782.779999999</v>
      </c>
      <c r="D133" s="9">
        <f>D134</f>
        <v>731402</v>
      </c>
      <c r="E133" s="9">
        <f>E134</f>
        <v>731402</v>
      </c>
    </row>
    <row r="134" spans="1:5" ht="36">
      <c r="A134" s="36" t="s">
        <v>157</v>
      </c>
      <c r="B134" s="24" t="s">
        <v>53</v>
      </c>
      <c r="C134" s="2">
        <v>731402</v>
      </c>
      <c r="D134" s="2">
        <v>731402</v>
      </c>
      <c r="E134" s="2">
        <v>731402</v>
      </c>
    </row>
    <row r="135" spans="1:5" ht="48">
      <c r="A135" s="36" t="s">
        <v>178</v>
      </c>
      <c r="B135" s="52" t="s">
        <v>179</v>
      </c>
      <c r="C135" s="2">
        <v>36000</v>
      </c>
      <c r="D135" s="2"/>
      <c r="E135" s="2"/>
    </row>
    <row r="136" spans="1:5" ht="24">
      <c r="A136" s="36" t="s">
        <v>198</v>
      </c>
      <c r="B136" s="52" t="s">
        <v>199</v>
      </c>
      <c r="C136" s="2">
        <v>701400</v>
      </c>
      <c r="D136" s="2"/>
      <c r="E136" s="2"/>
    </row>
    <row r="137" spans="1:5" ht="36">
      <c r="A137" s="41" t="s">
        <v>173</v>
      </c>
      <c r="B137" s="52" t="s">
        <v>174</v>
      </c>
      <c r="C137" s="2">
        <v>2434900</v>
      </c>
      <c r="D137" s="40"/>
      <c r="E137" s="40"/>
    </row>
    <row r="138" spans="1:5" ht="27.75" customHeight="1">
      <c r="A138" s="41" t="s">
        <v>184</v>
      </c>
      <c r="B138" s="42" t="s">
        <v>185</v>
      </c>
      <c r="C138" s="2">
        <v>2682080.78</v>
      </c>
      <c r="D138" s="40"/>
      <c r="E138" s="40"/>
    </row>
  </sheetData>
  <sheetProtection/>
  <mergeCells count="3">
    <mergeCell ref="A6:E6"/>
    <mergeCell ref="C1:E1"/>
    <mergeCell ref="C2:E4"/>
  </mergeCells>
  <printOptions/>
  <pageMargins left="0.3937007874015748" right="0.1968503937007874" top="0.7874015748031497" bottom="0.1968503937007874" header="0.31496062992125984" footer="0.31496062992125984"/>
  <pageSetup horizontalDpi="600" verticalDpi="600" orientation="landscape" paperSize="9" scale="97" r:id="rId1"/>
  <headerFooter>
    <oddHeader>&amp;C&amp;P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комитет финансов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Антонова Марина Николаевна</dc:creator>
  <cp:keywords/>
  <dc:description/>
  <cp:lastModifiedBy>Шорохова Наталья Анатольевна</cp:lastModifiedBy>
  <cp:lastPrinted>2019-12-12T12:50:32Z</cp:lastPrinted>
  <dcterms:created xsi:type="dcterms:W3CDTF">2016-11-11T12:10:12Z</dcterms:created>
  <dcterms:modified xsi:type="dcterms:W3CDTF">2019-12-24T13:14:05Z</dcterms:modified>
  <cp:category/>
  <cp:version/>
  <cp:contentType/>
  <cp:contentStatus/>
</cp:coreProperties>
</file>