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18555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Лист1!$7:$9</definedName>
  </definedNames>
  <calcPr calcId="144525" fullCalcOnLoad="1"/>
</workbook>
</file>

<file path=xl/calcChain.xml><?xml version="1.0" encoding="utf-8"?>
<calcChain xmlns="http://schemas.openxmlformats.org/spreadsheetml/2006/main">
  <c r="D96" i="1" l="1"/>
  <c r="K269" i="1"/>
  <c r="K268" i="1" s="1"/>
  <c r="J269" i="1"/>
  <c r="J268" i="1"/>
  <c r="I269" i="1"/>
  <c r="I268" i="1" s="1"/>
  <c r="H269" i="1"/>
  <c r="H268" i="1"/>
  <c r="G269" i="1"/>
  <c r="G268" i="1" s="1"/>
  <c r="F269" i="1"/>
  <c r="F268" i="1"/>
  <c r="E269" i="1"/>
  <c r="E268" i="1" s="1"/>
  <c r="D269" i="1"/>
  <c r="D268" i="1"/>
  <c r="C269" i="1"/>
  <c r="C268" i="1" s="1"/>
  <c r="E167" i="1"/>
  <c r="K93" i="1"/>
  <c r="J93" i="1"/>
  <c r="I93" i="1"/>
  <c r="H93" i="1"/>
  <c r="G93" i="1"/>
  <c r="F93" i="1"/>
  <c r="E93" i="1"/>
  <c r="D93" i="1"/>
  <c r="C93" i="1"/>
  <c r="K91" i="1"/>
  <c r="J91" i="1"/>
  <c r="I91" i="1"/>
  <c r="H91" i="1"/>
  <c r="G91" i="1"/>
  <c r="F91" i="1"/>
  <c r="E91" i="1"/>
  <c r="D91" i="1"/>
  <c r="C91" i="1"/>
  <c r="K86" i="1"/>
  <c r="J86" i="1"/>
  <c r="I86" i="1"/>
  <c r="H86" i="1"/>
  <c r="G86" i="1"/>
  <c r="F86" i="1"/>
  <c r="E86" i="1"/>
  <c r="D86" i="1"/>
  <c r="C86" i="1"/>
  <c r="K40" i="1"/>
  <c r="J40" i="1"/>
  <c r="I40" i="1"/>
  <c r="H40" i="1"/>
  <c r="C255" i="1"/>
  <c r="C204" i="1"/>
  <c r="E32" i="1"/>
  <c r="F32" i="1"/>
  <c r="G32" i="1"/>
  <c r="H32" i="1"/>
  <c r="I32" i="1"/>
  <c r="J32" i="1"/>
  <c r="K32" i="1"/>
  <c r="E37" i="1"/>
  <c r="F37" i="1"/>
  <c r="G37" i="1"/>
  <c r="H37" i="1"/>
  <c r="I37" i="1"/>
  <c r="J37" i="1"/>
  <c r="K37" i="1"/>
  <c r="E68" i="1"/>
  <c r="F68" i="1"/>
  <c r="G68" i="1"/>
  <c r="H68" i="1"/>
  <c r="I68" i="1"/>
  <c r="J68" i="1"/>
  <c r="K68" i="1"/>
  <c r="E76" i="1"/>
  <c r="F76" i="1"/>
  <c r="G76" i="1"/>
  <c r="H76" i="1"/>
  <c r="I76" i="1"/>
  <c r="J76" i="1"/>
  <c r="K76" i="1"/>
  <c r="E79" i="1"/>
  <c r="F79" i="1"/>
  <c r="G79" i="1"/>
  <c r="H79" i="1"/>
  <c r="I79" i="1"/>
  <c r="J79" i="1"/>
  <c r="K79" i="1"/>
  <c r="E96" i="1"/>
  <c r="F96" i="1"/>
  <c r="G96" i="1"/>
  <c r="H96" i="1"/>
  <c r="I96" i="1"/>
  <c r="J96" i="1"/>
  <c r="K96" i="1"/>
  <c r="F167" i="1"/>
  <c r="G167" i="1"/>
  <c r="H167" i="1"/>
  <c r="I167" i="1"/>
  <c r="J167" i="1"/>
  <c r="K167" i="1"/>
  <c r="D204" i="1"/>
  <c r="E204" i="1"/>
  <c r="F204" i="1"/>
  <c r="G204" i="1"/>
  <c r="H204" i="1"/>
  <c r="I204" i="1"/>
  <c r="J204" i="1"/>
  <c r="K204" i="1"/>
  <c r="D255" i="1"/>
  <c r="E255" i="1"/>
  <c r="F255" i="1"/>
  <c r="G255" i="1"/>
  <c r="H255" i="1"/>
  <c r="I255" i="1"/>
  <c r="J255" i="1"/>
  <c r="K255" i="1"/>
  <c r="E277" i="1"/>
  <c r="F277" i="1"/>
  <c r="G277" i="1"/>
  <c r="H277" i="1"/>
  <c r="I277" i="1"/>
  <c r="J277" i="1"/>
  <c r="K277" i="1"/>
</calcChain>
</file>

<file path=xl/sharedStrings.xml><?xml version="1.0" encoding="utf-8"?>
<sst xmlns="http://schemas.openxmlformats.org/spreadsheetml/2006/main" count="615" uniqueCount="342">
  <si>
    <t>в том числе по направлениям:</t>
  </si>
  <si>
    <t xml:space="preserve">налог на прибыль организаций </t>
  </si>
  <si>
    <t>налог на доходы физических лиц</t>
  </si>
  <si>
    <t xml:space="preserve">налог на добычу полезных ископаемых 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</si>
  <si>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</si>
  <si>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</si>
  <si>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налог на имущество организаций</t>
  </si>
  <si>
    <t>налог на игорный бизнес</t>
  </si>
  <si>
    <t>транспортный налог</t>
  </si>
  <si>
    <t>земельный налог</t>
  </si>
  <si>
    <t xml:space="preserve">Неналоговые доходы - всего </t>
  </si>
  <si>
    <t>Производство и распределение электроэнергии, газа и воды</t>
  </si>
  <si>
    <t>Объем отгруженных товаров собственного производства, выполненных работ и услуг собственными силами - РАЗДЕЛ E: Производство и распределение электроэнергии, газа и воды</t>
  </si>
  <si>
    <t>2.4. Сельское хозяйство</t>
  </si>
  <si>
    <t>Продукция сельского хозяйства</t>
  </si>
  <si>
    <t>млн. руб.</t>
  </si>
  <si>
    <t>Индекс производства продукции сельского хозяйства</t>
  </si>
  <si>
    <t>Индекс-дефлятор продукции сельского хозяйства в хозяйствах всех категорий</t>
  </si>
  <si>
    <t>Продукция сельского хозяйства в хозяйствах всех категорий, в том числе:</t>
  </si>
  <si>
    <t>Продукция растениеводства</t>
  </si>
  <si>
    <t xml:space="preserve">млн.руб. 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</si>
  <si>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</si>
  <si>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</si>
  <si>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</si>
  <si>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</si>
  <si>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</si>
  <si>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2.5. Транспорт и связь</t>
  </si>
  <si>
    <t>2.5.1. Транспорт</t>
  </si>
  <si>
    <t>Протяженность автомобильных дорог общего пользования с твердым покрытием (федерального, регионального и межмуниципального, местного значения)</t>
  </si>
  <si>
    <t>км.</t>
  </si>
  <si>
    <t xml:space="preserve">    в том числе федерального значения</t>
  </si>
  <si>
    <t>Плотность железнодорожных путей общего пользования</t>
  </si>
  <si>
    <t>на конец года; км путей на 10000 кв.км территории</t>
  </si>
  <si>
    <t>Плотность автомобильных дорог общего пользования с твердым покрытием</t>
  </si>
  <si>
    <t>Удельный вес автомобильных дорог с твердым покрытием в общей протяженности автомобильных дорог общего пользования</t>
  </si>
  <si>
    <t>на конец года; %</t>
  </si>
  <si>
    <t>2.5.2. Связь</t>
  </si>
  <si>
    <t>Объем услуг связи</t>
  </si>
  <si>
    <t>в ценах соответствующих лет; млрд. руб.</t>
  </si>
  <si>
    <t>в том числе:</t>
  </si>
  <si>
    <t>Наличие квартирных телефонных аппаратов сети общего пользования на 1000 человек населения</t>
  </si>
  <si>
    <t>на конец года; шт.</t>
  </si>
  <si>
    <t>Валовой сбор зерна (в весе после доработки)</t>
  </si>
  <si>
    <t>тыс. тонн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</si>
  <si>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</si>
  <si>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</si>
  <si>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</si>
  <si>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</si>
  <si>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</si>
  <si>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</si>
  <si>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тыс. руб.</t>
  </si>
  <si>
    <t>2.7. Строительство</t>
  </si>
  <si>
    <t>Объем работ, выполненных по виду экономической деятельности "Строительство" (Раздел F)</t>
  </si>
  <si>
    <t>акцизы</t>
  </si>
  <si>
    <t>в ценах соответствующих лет; млн. руб.</t>
  </si>
  <si>
    <t>Индекс производства по виду деятельности "Строительство" (Раздел F)</t>
  </si>
  <si>
    <t>% к предыдущему году в сопоставимых ценах</t>
  </si>
  <si>
    <t>Индекс-дефлятор по объему работ, выполненных по виду деятельности "строительство" (Раздел F)</t>
  </si>
  <si>
    <t>Ввод в действие жилых домов</t>
  </si>
  <si>
    <t>тыс. кв. м. в общей площади</t>
  </si>
  <si>
    <t>Удельный вес жилых домов, построенных населением</t>
  </si>
  <si>
    <t>%</t>
  </si>
  <si>
    <t>3. Торговля и услуги населению</t>
  </si>
  <si>
    <t>Индекс потребительских цен</t>
  </si>
  <si>
    <t>Индекс потребительских цен за период с начала года</t>
  </si>
  <si>
    <t>к соответствующему периоду предыдущего года, %</t>
  </si>
  <si>
    <t>Оборот розничной торговли</t>
  </si>
  <si>
    <t>Индекс-дефлятор оборота розничной торговли</t>
  </si>
  <si>
    <t>Оборот общественного питания</t>
  </si>
  <si>
    <t>Индекс потребительских цен на продукцию общественного питания</t>
  </si>
  <si>
    <t>Распределение оборота розничной торговли по формам собственности</t>
  </si>
  <si>
    <t>Государственная и муниципальная</t>
  </si>
  <si>
    <t>Частная</t>
  </si>
  <si>
    <t>Другие формы собственности</t>
  </si>
  <si>
    <t>Распределение оборота розничной торговли по формам торговли</t>
  </si>
  <si>
    <t>Оборот розничной торговли торгующих организаций и индивидуальных предпринимателей, осуществляющих деятельность вне рынка</t>
  </si>
  <si>
    <t>Продажа на розничных рынках и ярмарках</t>
  </si>
  <si>
    <t xml:space="preserve">Оборот розничной торговли по торговым сетям </t>
  </si>
  <si>
    <t>% от оборота розничной торговли</t>
  </si>
  <si>
    <t>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</si>
  <si>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</si>
  <si>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</si>
  <si>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Объем платных услуг населению</t>
  </si>
  <si>
    <t>Индекс-дефлятор объема платных услуг</t>
  </si>
  <si>
    <t>4. Внешнеэкономическая деятельность</t>
  </si>
  <si>
    <t>Экспорт товаров</t>
  </si>
  <si>
    <t xml:space="preserve"> млн. долл. США</t>
  </si>
  <si>
    <t>Импорт товаров</t>
  </si>
  <si>
    <t>Страны дальнего зарубежья</t>
  </si>
  <si>
    <t>Экспорт товаров - всего</t>
  </si>
  <si>
    <t>в том числе по группам товаров:</t>
  </si>
  <si>
    <t>Продовольственные товары и сельскохозяйственное сырье (группы 1-24)</t>
  </si>
  <si>
    <t>Продукция топливно-энергетического комплекса (группа 27)</t>
  </si>
  <si>
    <t>Продукция химической промышленности, каучук (группы 28-40)</t>
  </si>
  <si>
    <t>Древесина и целлюлозно-бумажные изделия (группы 44-49)</t>
  </si>
  <si>
    <t>Металлы и изделия из них (группы 72-83)</t>
  </si>
  <si>
    <t>Машины, оборудование и транспортные средства (группы 84-90)</t>
  </si>
  <si>
    <t>Импорт товаров - всего</t>
  </si>
  <si>
    <t>текстильное и швейное производство</t>
  </si>
  <si>
    <t xml:space="preserve">Государства-участники СНГ </t>
  </si>
  <si>
    <t>единиц</t>
  </si>
  <si>
    <t>в том числе по отдельным видам экономической деятельности:</t>
  </si>
  <si>
    <t>добыча полезных ископаемых</t>
  </si>
  <si>
    <t>обрабатывающие производства</t>
  </si>
  <si>
    <t>производство и распределение электроэнергии, газа и воды</t>
  </si>
  <si>
    <t>строительство</t>
  </si>
  <si>
    <t>оптовая и розничная торговля, ремонт автотранспортных средств, мотоциклов, бытовых изделий и предметов личного пользования</t>
  </si>
  <si>
    <t>транспорт и связь</t>
  </si>
  <si>
    <t>операции с недвижимом имуществом, аренда и предоставление услуг</t>
  </si>
  <si>
    <t>из них научные исследования и разработки</t>
  </si>
  <si>
    <t>тыс. чел.</t>
  </si>
  <si>
    <t>операции с недвижимом имуществом, аренда и предоставление услуг, в том числе:</t>
  </si>
  <si>
    <t xml:space="preserve">       научные исследования и разработки</t>
  </si>
  <si>
    <t xml:space="preserve">млрд. руб. </t>
  </si>
  <si>
    <t>в том числе по видам экономической деятельности:</t>
  </si>
  <si>
    <t>научные исследования и разработки</t>
  </si>
  <si>
    <t>6. Инвестиции</t>
  </si>
  <si>
    <t>Инвестиции в основной капитал</t>
  </si>
  <si>
    <t>Индекс физического объема инвестиций в основной капитал</t>
  </si>
  <si>
    <t>Индекс-дефлятор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</si>
  <si>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</t>
  </si>
  <si>
    <t>Индекс физического объема</t>
  </si>
  <si>
    <t>Распределение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по видам экономической деятельности:</t>
  </si>
  <si>
    <t>Раздел А: сельское хозяйство, охота и лесное хозяйство</t>
  </si>
  <si>
    <t>без субъектов малого предпринимательства; млн. руб.</t>
  </si>
  <si>
    <t>Раздел В: рыболовство, рыбоводство</t>
  </si>
  <si>
    <t>Раздел С: добыча полезных ископаемых</t>
  </si>
  <si>
    <t>Подраздел CA: Добыча топливно-энергетических полезных ископаемых</t>
  </si>
  <si>
    <t>Подраздел CB: Добыча полезных ископаемых, кроме топливно-энергетических</t>
  </si>
  <si>
    <t>Раздел D: обрабатывающие производства</t>
  </si>
  <si>
    <t>Подраздел DA: Производство пищевых продуктов, включая напитки, и табака</t>
  </si>
  <si>
    <t>Подраздел DB: Текстильное и швейное производство</t>
  </si>
  <si>
    <t>Подраздел DC: Производство кожи, изделий из кожи и производство обуви</t>
  </si>
  <si>
    <t>Подраздел DD: Обработка древесины и производство изделий из дерева</t>
  </si>
  <si>
    <t>Подраздел DE: Целлюлозно-бумажное производство; издательская и полиграфическая деятельность</t>
  </si>
  <si>
    <t>Подраздел DF: Производство кокса, нефтепродуктов</t>
  </si>
  <si>
    <t>Подраздел DG: Химическое производство</t>
  </si>
  <si>
    <t>Подраздел DH: Производство резиновых и пластмассовых изделий</t>
  </si>
  <si>
    <t>Подраздел DI: Производство прочих неметаллических минеральных продуктов</t>
  </si>
  <si>
    <t>Подраздел DJ: Металлургическое производство и производство готовых металлических изделий</t>
  </si>
  <si>
    <t>Подраздел DK: Производство машин и оборудования</t>
  </si>
  <si>
    <t>Подраздел DL: Производство электрооборудования, электронного и оптического оборудования</t>
  </si>
  <si>
    <t>Подраздел DM: Производство транспортных средств и оборудования</t>
  </si>
  <si>
    <t>Подраздел DN: Прочие производства</t>
  </si>
  <si>
    <t>Раздел E: производство и распределение электроэнергии, газа и воды</t>
  </si>
  <si>
    <t>Раздел F: строительство</t>
  </si>
  <si>
    <t>Раздел G: оптовая и розничная торговля; ремонт автотранспортных средств, мотоциклов, бытовых изделий и предметов личного пользования</t>
  </si>
  <si>
    <t>Раздел H: гостиницы и рестораны</t>
  </si>
  <si>
    <t>Раздел I: транспорт и связь</t>
  </si>
  <si>
    <t>Раздел J: финансовая деятельность</t>
  </si>
  <si>
    <t>Раздел K: операции с недвижимым имуществом, аренда и предоставление услуг</t>
  </si>
  <si>
    <t>Раздел L: государственное управление и обеспечение военной безопасности; социальное страхование</t>
  </si>
  <si>
    <t>Раздел M: образование</t>
  </si>
  <si>
    <t>Раздел N: здравоохранение и предоставление социальных услуг</t>
  </si>
  <si>
    <t>Раздел O: предоставление прочих коммунальных, социальных и персональных услуг</t>
  </si>
  <si>
    <t>Распределение инвестиций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</t>
  </si>
  <si>
    <t>Собственные средства</t>
  </si>
  <si>
    <t>млн. рублей</t>
  </si>
  <si>
    <t>Привлеченные средства</t>
  </si>
  <si>
    <t>Бюджетные средства</t>
  </si>
  <si>
    <t>млн.руб.</t>
  </si>
  <si>
    <t>из них за счет:</t>
  </si>
  <si>
    <t>средств федерального бюджета</t>
  </si>
  <si>
    <t>образование</t>
  </si>
  <si>
    <t>социальная политика</t>
  </si>
  <si>
    <t>8. Денежные доходы и расходы населения</t>
  </si>
  <si>
    <t>Денежные доходы населения</t>
  </si>
  <si>
    <t>доходы от предпринимательской деятельности</t>
  </si>
  <si>
    <t>оплата труда</t>
  </si>
  <si>
    <t>другие доходы (включая "скрытые", от продажи валюты, денежные переводы и пр.)</t>
  </si>
  <si>
    <t>доходы от собственности</t>
  </si>
  <si>
    <t>социальные выплаты</t>
  </si>
  <si>
    <t>пенсии</t>
  </si>
  <si>
    <t>пособия и социальная помощь</t>
  </si>
  <si>
    <t>стипендии</t>
  </si>
  <si>
    <t xml:space="preserve">Среднедушевые денежные доходы (в месяц) </t>
  </si>
  <si>
    <t>руб.</t>
  </si>
  <si>
    <t>Средний размер назначенных пенсий</t>
  </si>
  <si>
    <t>Реальный размер назначенных пенсий</t>
  </si>
  <si>
    <t>Величина прожиточного минимума (в среднем на душу населения)</t>
  </si>
  <si>
    <t>руб. в месяц</t>
  </si>
  <si>
    <t>Численность населения с денежными доходами ниже величины прожиточного минимума</t>
  </si>
  <si>
    <t>Расходы населения</t>
  </si>
  <si>
    <t xml:space="preserve"> </t>
  </si>
  <si>
    <t>покупка товаров и оплата услуг</t>
  </si>
  <si>
    <t>из них покупка товаров</t>
  </si>
  <si>
    <t>обязательные платежи и разнообразные взносы</t>
  </si>
  <si>
    <t>прочие расходы</t>
  </si>
  <si>
    <t xml:space="preserve">      Превышение доходов над расходами (+), или расходов над доходами (-)</t>
  </si>
  <si>
    <t>9. Труд и занятость</t>
  </si>
  <si>
    <t>Среднегодовая численность занятых в экономике</t>
  </si>
  <si>
    <t>Распределение среднегодовой численности занятых в экономике по формам собственности:</t>
  </si>
  <si>
    <t>на предприятиях и в организациях государственной и муниципальной форм собственности</t>
  </si>
  <si>
    <t>собственность общественных и религиозных организаций (объединений)</t>
  </si>
  <si>
    <t>смешанная российская</t>
  </si>
  <si>
    <t>иностранная, совместная российская и иностранная</t>
  </si>
  <si>
    <t>частная</t>
  </si>
  <si>
    <t>Уровень безработицы</t>
  </si>
  <si>
    <t>Уровень зарегистрированной безработицы (на конец года)</t>
  </si>
  <si>
    <t>Численность безработных (по методологии МОТ)</t>
  </si>
  <si>
    <t>Численность безработных, зарегистрированных в  государственных учреждениях службы занятости населения (на конец года)</t>
  </si>
  <si>
    <t>Численность незанятых граждан, зарегистрированных в государственных учреждениях службы занятости населения, в расчете на одну заявленную вакансию (на конец года)</t>
  </si>
  <si>
    <t>чел.</t>
  </si>
  <si>
    <t>Фонд начисленной заработной платы всех работников</t>
  </si>
  <si>
    <t>Выплаты социального характера - всего</t>
  </si>
  <si>
    <t>Просроченная задолженность по заработной плате в процентах к месячному фонду заработной платы организаций, имеющих просроченную задолженность (без субъектов малого предпринимательства)</t>
  </si>
  <si>
    <t>на конец года, %</t>
  </si>
  <si>
    <t>Удельный вес лиц с высшим образованием в численности занятых в экономике</t>
  </si>
  <si>
    <t>10. Развитие социальной сферы</t>
  </si>
  <si>
    <t>Численность детей в дошкольных образовательных учреждениях</t>
  </si>
  <si>
    <t xml:space="preserve">Численность обучающихся общеобразовательных учреждениях (без вечерних (сменных) общеобразовательных учреждениях (на начало учебного года) </t>
  </si>
  <si>
    <t>государственных и муниципальных</t>
  </si>
  <si>
    <t>негосударственных</t>
  </si>
  <si>
    <t>Численность обучающихся в образовательных учреждений начального профессионального образования</t>
  </si>
  <si>
    <t>Численность студентов образовательных учреждений среднего профессионального образования (на начало учебного года)</t>
  </si>
  <si>
    <t>из них в государственных и муниципальных образовательных учреждениях</t>
  </si>
  <si>
    <t>Численность студентов образовательных учреждений высшего профессионального образования (на начало учебного года)</t>
  </si>
  <si>
    <t>Выпуск специалистов:</t>
  </si>
  <si>
    <t>Выпуск специалистов образовательными учреждениями среднего профессионального образования</t>
  </si>
  <si>
    <t>Выпуск специалистов образовательными учреждениями высшего профессионального образования</t>
  </si>
  <si>
    <t>Обеспеченность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</si>
  <si>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</si>
  <si>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</si>
  <si>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</si>
  <si>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</si>
  <si>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учрежд. на 100 тыс.населения</t>
  </si>
  <si>
    <t>учреждениями культурно-досугового типа</t>
  </si>
  <si>
    <t>дошкольными образовательными учреждениями</t>
  </si>
  <si>
    <t>мощностью амбулаторно-поликлинических учреждений на 10 000 человек населения</t>
  </si>
  <si>
    <t>на конец года; посещений в смену</t>
  </si>
  <si>
    <t>Численность:</t>
  </si>
  <si>
    <t>врачей всех специальностей</t>
  </si>
  <si>
    <t>на конец года; тыс. чел.</t>
  </si>
  <si>
    <t>среднего медицинского персонала</t>
  </si>
  <si>
    <t>11. Окружающая среда</t>
  </si>
  <si>
    <t xml:space="preserve">Текущие затраты на охрану окружающей среды </t>
  </si>
  <si>
    <t xml:space="preserve">Инвестиции в основной капитал, направленные на охрану окружающей среды и рациональное использование природных ресурсов </t>
  </si>
  <si>
    <t>Всего</t>
  </si>
  <si>
    <t>бюджетов субъектов Российской Федерации и местных бюджетов</t>
  </si>
  <si>
    <t>собственных средств предприятий</t>
  </si>
  <si>
    <r>
      <t xml:space="preserve">Реальные </t>
    </r>
    <r>
      <rPr>
        <sz val="14"/>
        <color indexed="8"/>
        <rFont val="Times New Roman"/>
        <family val="1"/>
        <charset val="204"/>
      </rPr>
      <t>денежные доходы населения</t>
    </r>
  </si>
  <si>
    <t xml:space="preserve">Число выбывших с территории региона </t>
  </si>
  <si>
    <t>тыс. человек</t>
  </si>
  <si>
    <t>Число прибывших на территорию региона</t>
  </si>
  <si>
    <t>Сброс загрязненных сточных вод в поверхностные водные объекты</t>
  </si>
  <si>
    <t>млн. куб.м</t>
  </si>
  <si>
    <t>Выбросы загрязняющих веществ в атмосферный воздух, отходящих от стационарных источников</t>
  </si>
  <si>
    <t>Использование свежей воды</t>
  </si>
  <si>
    <t>млн.куб.м</t>
  </si>
  <si>
    <t>Объем оборотной и последовательно используемой воды</t>
  </si>
  <si>
    <t>млн. куб. м.</t>
  </si>
  <si>
    <t>Форма 2п</t>
  </si>
  <si>
    <t>Темп роста отгрузки - РАЗДЕЛ С: Добыча полезных ископаемых</t>
  </si>
  <si>
    <t>Темп роста отгрузки - РАЗДЕЛ D: Обрабатывающие производства</t>
  </si>
  <si>
    <t>% к предыдущему году в действующих ценах</t>
  </si>
  <si>
    <t>Индекс-дефлятор отрузки - РАЗДЕЛ C: Добыча полезных ископаемых</t>
  </si>
  <si>
    <t>Индекс-дефлятор отрузки - РАЗДЕЛ D: Обрабатывающие производства</t>
  </si>
  <si>
    <t>Среднесписочная численность работников организаций (без внешних совместителей)</t>
  </si>
  <si>
    <t>Безвозмездные поступления</t>
  </si>
  <si>
    <t>дотации из федерального бюджета</t>
  </si>
  <si>
    <t>дотации на выравнивание бюджетной обеспеченности</t>
  </si>
  <si>
    <t>субсидии из федерального бюджета</t>
  </si>
  <si>
    <t>субвенции из федерального 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</si>
  <si>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</si>
  <si>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</si>
  <si>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</si>
  <si>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</si>
  <si>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</si>
  <si>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</si>
  <si>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</si>
  <si>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</si>
  <si>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</si>
  <si>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</si>
  <si>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</si>
  <si>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Темп роста отгрузки - РАЗДЕЛ E: Производство и распределение электроэнергии, газа и воды</t>
  </si>
  <si>
    <t>Численность экономически активного населения</t>
  </si>
  <si>
    <t>мест на 1000 детей в возрасте 1-6 лет</t>
  </si>
  <si>
    <t xml:space="preserve">Основные показатели, представляемые для разработки прогноза социально-экономического развития  Российской Федерации </t>
  </si>
  <si>
    <t>Показатели</t>
  </si>
  <si>
    <t>Единица измерения</t>
  </si>
  <si>
    <t>отчет</t>
  </si>
  <si>
    <t>оценка</t>
  </si>
  <si>
    <t>прогноз</t>
  </si>
  <si>
    <t>вариант 1</t>
  </si>
  <si>
    <t>вариант 2</t>
  </si>
  <si>
    <t>1. Население</t>
  </si>
  <si>
    <t>Численность населения (среднегодовая)</t>
  </si>
  <si>
    <t>Все население (среднегодовая)</t>
  </si>
  <si>
    <t>тыс.чел.</t>
  </si>
  <si>
    <t>% к предыдущему году</t>
  </si>
  <si>
    <t>Городское население (среднегодовая)</t>
  </si>
  <si>
    <t>Сельское население (среднегодовая)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</si>
  <si>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</si>
  <si>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</si>
  <si>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</si>
  <si>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</si>
  <si>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</si>
  <si>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</si>
  <si>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>Коэффициент миграционного прироста</t>
  </si>
  <si>
    <t>на 10 000 человек населения</t>
  </si>
  <si>
    <t>2. Производство товаров и услуг</t>
  </si>
  <si>
    <t>2.1. Выпуск товаров и услуг</t>
  </si>
  <si>
    <t>Выпуск товаров и услуг</t>
  </si>
  <si>
    <t xml:space="preserve">млн. руб. </t>
  </si>
  <si>
    <t>2.3. Промышленное производство</t>
  </si>
  <si>
    <t>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</si>
  <si>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Добыча полезных ископаемых</t>
  </si>
  <si>
    <t>Индекс производства - РАЗДЕЛ C: Добыча полезных ископаемых</t>
  </si>
  <si>
    <t>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</si>
  <si>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Обрабатывающие производства</t>
  </si>
  <si>
    <t>Индекс производства - РАЗДЕЛ D: Обрабатывающие производства</t>
  </si>
  <si>
    <t>Налоговые и неналоговые доходы - всего</t>
  </si>
  <si>
    <t>в ценах соответствующих лет; % от общего объема оборота розничной торговли муниципального образования</t>
  </si>
  <si>
    <t>Среднемесячная номинальная начисленная заработная плата в целом по району</t>
  </si>
  <si>
    <t>% от общей численности населения района</t>
  </si>
  <si>
    <t xml:space="preserve">      Дефицит(-),профицит(+) консолидированного бюджета муниципального района</t>
  </si>
  <si>
    <t>3820,4/100</t>
  </si>
  <si>
    <t>Муниципальный долг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</si>
  <si>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</si>
  <si>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</si>
  <si>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>5. 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</si>
  <si>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</si>
  <si>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 xml:space="preserve">                               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</si>
  <si>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</si>
  <si>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Оборот малых и средних предприятий, включая микропредприятия</t>
  </si>
  <si>
    <t>0,060,06</t>
  </si>
  <si>
    <t>на 2016 год и на период до 2018 года Валдайского муниципального района.</t>
  </si>
  <si>
    <t>6,8 раз</t>
  </si>
  <si>
    <t>4760,9/100</t>
  </si>
  <si>
    <t>4903,7/100</t>
  </si>
  <si>
    <t>5227,3/100</t>
  </si>
  <si>
    <t>5193,0/100</t>
  </si>
  <si>
    <t>5551,4/100</t>
  </si>
  <si>
    <t>5489,0/100</t>
  </si>
  <si>
    <t>5829,0/100</t>
  </si>
  <si>
    <t>5747,0/100</t>
  </si>
  <si>
    <t xml:space="preserve"> % от общего объема оборота розничной торговли муниципального образования</t>
  </si>
  <si>
    <t>в ценах соответствующих лет;</t>
  </si>
  <si>
    <t xml:space="preserve">7.Бюджет муниципального района </t>
  </si>
  <si>
    <t>Доходы  бюджета муниципального района - всего</t>
  </si>
  <si>
    <t>Налоговые доходы  бюджета муниципалного района - всего</t>
  </si>
  <si>
    <t>Расходы  бюджета муниципального района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</si>
</sst>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7"/>
      <color indexed="8"/>
      <name val="Tahoma"/>
      <family val="2"/>
    </font>
    <font>
      <sz val="9"/>
      <color indexed="8"/>
      <name val="Arial Cyr"/>
      <family val="2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64" fontId="10" fillId="0" borderId="2" xfId="0" applyNumberFormat="1" applyFont="1" applyFill="1" applyBorder="1" applyAlignment="1" applyProtection="1">
      <alignment horizontal="right"/>
      <protection locked="0"/>
    </xf>
    <xf numFmtId="164" fontId="10" fillId="0" borderId="3" xfId="0" applyNumberFormat="1" applyFont="1" applyFill="1" applyBorder="1" applyAlignment="1" applyProtection="1">
      <alignment horizontal="right"/>
      <protection locked="0"/>
    </xf>
    <xf numFmtId="164" fontId="10" fillId="0" borderId="1" xfId="0" applyNumberFormat="1" applyFont="1" applyFill="1" applyBorder="1" applyAlignment="1" applyProtection="1">
      <alignment horizontal="right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vertical="center" wrapText="1" shrinkToFit="1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 shrinkToFit="1"/>
    </xf>
    <xf numFmtId="0" fontId="9" fillId="0" borderId="1" xfId="0" applyFont="1" applyFill="1" applyBorder="1" applyAlignment="1" applyProtection="1">
      <alignment horizontal="left" vertical="center" wrapText="1" shrinkToFit="1"/>
    </xf>
    <xf numFmtId="0" fontId="1" fillId="0" borderId="1" xfId="0" applyFont="1" applyFill="1" applyBorder="1"/>
    <xf numFmtId="0" fontId="9" fillId="0" borderId="4" xfId="0" applyFont="1" applyFill="1" applyBorder="1" applyAlignment="1">
      <alignment horizontal="left" vertical="center" wrapText="1" shrinkToFi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164" fontId="10" fillId="0" borderId="5" xfId="0" applyNumberFormat="1" applyFont="1" applyFill="1" applyBorder="1" applyAlignment="1" applyProtection="1">
      <alignment horizontal="right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8"/>
  <sheetViews>
    <sheetView tabSelected="1" zoomScale="70" zoomScaleNormal="70" workbookViewId="0">
      <selection activeCell="L41" sqref="L41"/>
    </sheetView>
  </sheetViews>
  <sheetFormatPr defaultRowHeight="12.75" x14ac:dyDescent="0.2"/>
  <cols>
    <col min="1" max="1" width="78.5703125" customWidth="1"/>
    <col min="2" max="2" width="43.42578125" customWidth="1"/>
    <col min="3" max="11" width="13.7109375" customWidth="1"/>
    <col min="12" max="12" width="8.42578125" customWidth="1"/>
  </cols>
  <sheetData>
    <row r="2" spans="1:11" ht="20.25" x14ac:dyDescent="0.2">
      <c r="A2" s="46" t="s">
        <v>251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4.75" customHeight="1" x14ac:dyDescent="0.2">
      <c r="A3" s="47" t="s">
        <v>277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25.5" customHeight="1" x14ac:dyDescent="0.2">
      <c r="A4" s="47" t="s">
        <v>326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7" spans="1:11" ht="18.75" x14ac:dyDescent="0.2">
      <c r="A7" s="48" t="s">
        <v>278</v>
      </c>
      <c r="B7" s="49" t="s">
        <v>279</v>
      </c>
      <c r="C7" s="2" t="s">
        <v>280</v>
      </c>
      <c r="D7" s="2" t="s">
        <v>280</v>
      </c>
      <c r="E7" s="2" t="s">
        <v>281</v>
      </c>
      <c r="F7" s="2" t="s">
        <v>282</v>
      </c>
      <c r="G7" s="2"/>
      <c r="H7" s="2"/>
      <c r="I7" s="2"/>
      <c r="J7" s="2"/>
      <c r="K7" s="2"/>
    </row>
    <row r="8" spans="1:11" ht="18.75" x14ac:dyDescent="0.2">
      <c r="A8" s="48"/>
      <c r="B8" s="50"/>
      <c r="C8" s="49">
        <v>2013</v>
      </c>
      <c r="D8" s="49">
        <v>2014</v>
      </c>
      <c r="E8" s="49">
        <v>2015</v>
      </c>
      <c r="F8" s="2">
        <v>2016</v>
      </c>
      <c r="G8" s="2"/>
      <c r="H8" s="2">
        <v>2017</v>
      </c>
      <c r="I8" s="2"/>
      <c r="J8" s="2">
        <v>2018</v>
      </c>
      <c r="K8" s="2"/>
    </row>
    <row r="9" spans="1:11" ht="18.75" customHeight="1" x14ac:dyDescent="0.2">
      <c r="A9" s="48"/>
      <c r="B9" s="51"/>
      <c r="C9" s="51"/>
      <c r="D9" s="51"/>
      <c r="E9" s="51"/>
      <c r="F9" s="1" t="s">
        <v>283</v>
      </c>
      <c r="G9" s="1" t="s">
        <v>284</v>
      </c>
      <c r="H9" s="1" t="s">
        <v>283</v>
      </c>
      <c r="I9" s="1" t="s">
        <v>284</v>
      </c>
      <c r="J9" s="1" t="s">
        <v>283</v>
      </c>
      <c r="K9" s="1" t="s">
        <v>284</v>
      </c>
    </row>
    <row r="10" spans="1:11" ht="18.75" x14ac:dyDescent="0.2">
      <c r="A10" s="3" t="s">
        <v>285</v>
      </c>
      <c r="B10" s="4"/>
      <c r="C10" s="5"/>
      <c r="D10" s="5"/>
      <c r="E10" s="5"/>
      <c r="F10" s="5"/>
      <c r="G10" s="5"/>
      <c r="H10" s="5"/>
      <c r="I10" s="5"/>
      <c r="J10" s="5"/>
      <c r="K10" s="5"/>
    </row>
    <row r="11" spans="1:11" ht="18.75" x14ac:dyDescent="0.2">
      <c r="A11" s="3" t="s">
        <v>286</v>
      </c>
      <c r="B11" s="4"/>
      <c r="C11" s="5"/>
      <c r="D11" s="5"/>
      <c r="E11" s="5"/>
      <c r="F11" s="5"/>
      <c r="G11" s="5"/>
      <c r="H11" s="5"/>
      <c r="I11" s="5"/>
      <c r="J11" s="5"/>
      <c r="K11" s="5"/>
    </row>
    <row r="12" spans="1:11" ht="18.75" x14ac:dyDescent="0.2">
      <c r="A12" s="6" t="s">
        <v>287</v>
      </c>
      <c r="B12" s="4" t="s">
        <v>288</v>
      </c>
      <c r="C12" s="5">
        <v>24779</v>
      </c>
      <c r="D12" s="5">
        <v>24415</v>
      </c>
      <c r="E12" s="5">
        <v>24125</v>
      </c>
      <c r="F12" s="5">
        <v>23900</v>
      </c>
      <c r="G12" s="5">
        <v>23900</v>
      </c>
      <c r="H12" s="5">
        <v>23600</v>
      </c>
      <c r="I12" s="5">
        <v>23600</v>
      </c>
      <c r="J12" s="5">
        <v>23300</v>
      </c>
      <c r="K12" s="5">
        <v>23300</v>
      </c>
    </row>
    <row r="13" spans="1:11" ht="18.75" x14ac:dyDescent="0.2">
      <c r="A13" s="6" t="s">
        <v>290</v>
      </c>
      <c r="B13" s="4" t="s">
        <v>288</v>
      </c>
      <c r="C13" s="5">
        <v>14955</v>
      </c>
      <c r="D13" s="5">
        <v>14673</v>
      </c>
      <c r="E13" s="5">
        <v>14445</v>
      </c>
      <c r="F13" s="5">
        <v>14300</v>
      </c>
      <c r="G13" s="5">
        <v>14300</v>
      </c>
      <c r="H13" s="5">
        <v>14100</v>
      </c>
      <c r="I13" s="5">
        <v>14100</v>
      </c>
      <c r="J13" s="5">
        <v>13900</v>
      </c>
      <c r="K13" s="5">
        <v>13900</v>
      </c>
    </row>
    <row r="14" spans="1:11" ht="18.75" x14ac:dyDescent="0.2">
      <c r="A14" s="6" t="s">
        <v>291</v>
      </c>
      <c r="B14" s="4" t="s">
        <v>288</v>
      </c>
      <c r="C14" s="5">
        <v>9824</v>
      </c>
      <c r="D14" s="5">
        <v>9742</v>
      </c>
      <c r="E14" s="5">
        <v>9680</v>
      </c>
      <c r="F14" s="5">
        <v>9600</v>
      </c>
      <c r="G14" s="5">
        <v>9600</v>
      </c>
      <c r="H14" s="5">
        <v>9500</v>
      </c>
      <c r="I14" s="5">
        <v>9500</v>
      </c>
      <c r="J14" s="5">
        <v>9400</v>
      </c>
      <c r="K14" s="5">
        <v>9400</v>
      </c>
    </row>
    <row r="15" spans="1:11" ht="37.5" x14ac:dyDescent="0.2">
      <c r="A15" s="6" t="s">
        <v>292</v>
      </c>
      <c r="B15" s="4" t="s">
        <v>293</v>
      </c>
      <c r="C15" s="5">
        <v>11.2</v>
      </c>
      <c r="D15" s="5">
        <v>10.8</v>
      </c>
      <c r="E15" s="5">
        <v>11</v>
      </c>
      <c r="F15" s="5">
        <v>11</v>
      </c>
      <c r="G15" s="5">
        <v>11</v>
      </c>
      <c r="H15" s="5">
        <v>11.1</v>
      </c>
      <c r="I15" s="5">
        <v>11.1</v>
      </c>
      <c r="J15" s="5">
        <v>11.2</v>
      </c>
      <c r="K15" s="5">
        <v>11.2</v>
      </c>
    </row>
    <row r="16" spans="1:11" ht="37.5" x14ac:dyDescent="0.2">
      <c r="A16" s="6" t="s">
        <v>294</v>
      </c>
      <c r="B16" s="4" t="s">
        <v>295</v>
      </c>
      <c r="C16" s="5">
        <v>20.5</v>
      </c>
      <c r="D16" s="5">
        <v>19.3</v>
      </c>
      <c r="E16" s="5">
        <v>19.2</v>
      </c>
      <c r="F16" s="5">
        <v>19.2</v>
      </c>
      <c r="G16" s="5">
        <v>19.2</v>
      </c>
      <c r="H16" s="5">
        <v>19.100000000000001</v>
      </c>
      <c r="I16" s="5">
        <v>19.100000000000001</v>
      </c>
      <c r="J16" s="5">
        <v>19</v>
      </c>
      <c r="K16" s="5">
        <v>19</v>
      </c>
    </row>
    <row r="17" spans="1:11" ht="18.75" x14ac:dyDescent="0.2">
      <c r="A17" s="6" t="s">
        <v>296</v>
      </c>
      <c r="B17" s="4" t="s">
        <v>297</v>
      </c>
      <c r="C17" s="5">
        <v>-9.3000000000000007</v>
      </c>
      <c r="D17" s="5">
        <v>-9.5</v>
      </c>
      <c r="E17" s="5">
        <v>-9.4</v>
      </c>
      <c r="F17" s="5">
        <v>-9.4</v>
      </c>
      <c r="G17" s="5">
        <v>-9.4</v>
      </c>
      <c r="H17" s="5">
        <v>-9.3000000000000007</v>
      </c>
      <c r="I17" s="5">
        <v>-9.3000000000000007</v>
      </c>
      <c r="J17" s="5">
        <v>-9.1999999999999993</v>
      </c>
      <c r="K17" s="5">
        <v>-9.1999999999999993</v>
      </c>
    </row>
    <row r="18" spans="1:11" ht="18.75" x14ac:dyDescent="0.2">
      <c r="A18" s="6" t="s">
        <v>243</v>
      </c>
      <c r="B18" s="4" t="s">
        <v>242</v>
      </c>
      <c r="C18" s="5">
        <v>0.9</v>
      </c>
      <c r="D18" s="5">
        <v>1</v>
      </c>
      <c r="E18" s="5">
        <v>0.9</v>
      </c>
      <c r="F18" s="5">
        <v>0.9</v>
      </c>
      <c r="G18" s="5">
        <v>0.9</v>
      </c>
      <c r="H18" s="5">
        <v>0.9</v>
      </c>
      <c r="I18" s="5">
        <v>0.9</v>
      </c>
      <c r="J18" s="5">
        <v>0.9</v>
      </c>
      <c r="K18" s="5">
        <v>0.9</v>
      </c>
    </row>
    <row r="19" spans="1:11" ht="18.75" x14ac:dyDescent="0.2">
      <c r="A19" s="6" t="s">
        <v>241</v>
      </c>
      <c r="B19" s="4" t="s">
        <v>242</v>
      </c>
      <c r="C19" s="5">
        <v>1.1000000000000001</v>
      </c>
      <c r="D19" s="5">
        <v>1.2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</row>
    <row r="20" spans="1:11" ht="18.75" x14ac:dyDescent="0.2">
      <c r="A20" s="6" t="s">
        <v>298</v>
      </c>
      <c r="B20" s="4" t="s">
        <v>299</v>
      </c>
      <c r="C20" s="5">
        <v>-6.4</v>
      </c>
      <c r="D20" s="5">
        <v>-6.1</v>
      </c>
      <c r="E20" s="5">
        <v>-6</v>
      </c>
      <c r="F20" s="5">
        <v>-6</v>
      </c>
      <c r="G20" s="5">
        <v>-6</v>
      </c>
      <c r="H20" s="5">
        <v>-5.9</v>
      </c>
      <c r="I20" s="5">
        <v>5.9</v>
      </c>
      <c r="J20" s="5">
        <v>-5.8</v>
      </c>
      <c r="K20" s="5">
        <v>-5.8</v>
      </c>
    </row>
    <row r="21" spans="1:11" ht="18.75" x14ac:dyDescent="0.2">
      <c r="A21" s="3" t="s">
        <v>300</v>
      </c>
      <c r="B21" s="4"/>
      <c r="C21" s="5"/>
      <c r="D21" s="5"/>
      <c r="E21" s="5"/>
      <c r="F21" s="5"/>
      <c r="G21" s="5"/>
      <c r="H21" s="5"/>
      <c r="I21" s="5"/>
      <c r="J21" s="5"/>
      <c r="K21" s="5"/>
    </row>
    <row r="22" spans="1:11" ht="18.75" x14ac:dyDescent="0.2">
      <c r="A22" s="3" t="s">
        <v>301</v>
      </c>
      <c r="B22" s="4"/>
      <c r="C22" s="5"/>
      <c r="D22" s="5"/>
      <c r="E22" s="5"/>
      <c r="F22" s="5"/>
      <c r="G22" s="5"/>
      <c r="H22" s="5"/>
      <c r="I22" s="5"/>
      <c r="J22" s="5"/>
      <c r="K22" s="5"/>
    </row>
    <row r="23" spans="1:11" ht="18.75" x14ac:dyDescent="0.2">
      <c r="A23" s="6" t="s">
        <v>302</v>
      </c>
      <c r="B23" s="4" t="s">
        <v>303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 ht="18.75" x14ac:dyDescent="0.2">
      <c r="A24" s="3" t="s">
        <v>304</v>
      </c>
      <c r="B24" s="4"/>
      <c r="C24" s="5"/>
      <c r="D24" s="5"/>
      <c r="E24" s="5"/>
      <c r="F24" s="5"/>
      <c r="G24" s="5"/>
      <c r="H24" s="5"/>
      <c r="I24" s="5"/>
      <c r="J24" s="5"/>
      <c r="K24" s="5"/>
    </row>
    <row r="25" spans="1:11" ht="18.75" x14ac:dyDescent="0.2">
      <c r="A25" s="3" t="s">
        <v>305</v>
      </c>
      <c r="B25" s="4"/>
      <c r="C25" s="5"/>
      <c r="D25" s="5"/>
      <c r="E25" s="5"/>
      <c r="F25" s="5"/>
      <c r="G25" s="5"/>
      <c r="H25" s="5"/>
      <c r="I25" s="5"/>
      <c r="J25" s="5"/>
      <c r="K25" s="5"/>
    </row>
    <row r="26" spans="1:11" ht="56.25" x14ac:dyDescent="0.2">
      <c r="A26" s="6" t="s">
        <v>306</v>
      </c>
      <c r="B26" s="4" t="s">
        <v>303</v>
      </c>
      <c r="C26" s="5"/>
      <c r="D26" s="5"/>
      <c r="E26" s="5"/>
      <c r="F26" s="5"/>
      <c r="G26" s="5"/>
      <c r="H26" s="5"/>
      <c r="I26" s="5"/>
      <c r="J26" s="5"/>
      <c r="K26" s="5"/>
    </row>
    <row r="27" spans="1:11" ht="36.75" customHeight="1" x14ac:dyDescent="0.2">
      <c r="A27" s="6" t="s">
        <v>252</v>
      </c>
      <c r="B27" s="4" t="s">
        <v>254</v>
      </c>
      <c r="C27" s="5"/>
      <c r="D27" s="5"/>
      <c r="E27" s="5"/>
      <c r="F27" s="5"/>
      <c r="G27" s="5"/>
      <c r="H27" s="5"/>
      <c r="I27" s="5"/>
      <c r="J27" s="5"/>
      <c r="K27" s="5"/>
    </row>
    <row r="28" spans="1:11" ht="38.25" customHeight="1" x14ac:dyDescent="0.2">
      <c r="A28" s="6" t="s">
        <v>255</v>
      </c>
      <c r="B28" s="4" t="s">
        <v>289</v>
      </c>
      <c r="C28" s="5"/>
      <c r="D28" s="5"/>
      <c r="E28" s="5"/>
      <c r="F28" s="5"/>
      <c r="G28" s="5"/>
      <c r="H28" s="5"/>
      <c r="I28" s="5"/>
      <c r="J28" s="5"/>
      <c r="K28" s="5"/>
    </row>
    <row r="29" spans="1:11" ht="37.5" x14ac:dyDescent="0.2">
      <c r="A29" s="8" t="s">
        <v>307</v>
      </c>
      <c r="B29" s="4" t="s">
        <v>56</v>
      </c>
      <c r="C29" s="5"/>
      <c r="D29" s="5"/>
      <c r="E29" s="5"/>
      <c r="F29" s="5"/>
      <c r="G29" s="5"/>
      <c r="H29" s="5"/>
      <c r="I29" s="5"/>
      <c r="J29" s="5"/>
      <c r="K29" s="5"/>
    </row>
    <row r="30" spans="1:11" ht="18.75" x14ac:dyDescent="0.2">
      <c r="A30" s="3" t="s">
        <v>308</v>
      </c>
      <c r="B30" s="4"/>
      <c r="C30" s="5"/>
      <c r="D30" s="5"/>
      <c r="E30" s="5"/>
      <c r="F30" s="5"/>
      <c r="G30" s="5"/>
      <c r="H30" s="5"/>
      <c r="I30" s="5"/>
      <c r="J30" s="5"/>
      <c r="K30" s="5"/>
    </row>
    <row r="31" spans="1:11" ht="56.25" x14ac:dyDescent="0.2">
      <c r="A31" s="6" t="s">
        <v>309</v>
      </c>
      <c r="B31" s="4" t="s">
        <v>303</v>
      </c>
      <c r="C31" s="1">
        <v>88.9</v>
      </c>
      <c r="D31" s="1">
        <v>135.69999999999999</v>
      </c>
      <c r="E31" s="1">
        <v>300</v>
      </c>
      <c r="F31" s="1">
        <v>304.5</v>
      </c>
      <c r="G31" s="1">
        <v>306.3</v>
      </c>
      <c r="H31" s="1">
        <v>309.39999999999998</v>
      </c>
      <c r="I31" s="1">
        <v>313.3</v>
      </c>
      <c r="J31" s="1">
        <v>315.3</v>
      </c>
      <c r="K31" s="1">
        <v>321.5</v>
      </c>
    </row>
    <row r="32" spans="1:11" ht="37.5" x14ac:dyDescent="0.3">
      <c r="A32" s="6" t="s">
        <v>253</v>
      </c>
      <c r="B32" s="4" t="s">
        <v>254</v>
      </c>
      <c r="C32" s="16">
        <v>52.6</v>
      </c>
      <c r="D32" s="16">
        <v>85.1</v>
      </c>
      <c r="E32" s="16">
        <f>E31/D31*100</f>
        <v>221.07590272660281</v>
      </c>
      <c r="F32" s="16">
        <f>F31/E31*100</f>
        <v>101.49999999999999</v>
      </c>
      <c r="G32" s="16">
        <f>G31/E31*100</f>
        <v>102.10000000000001</v>
      </c>
      <c r="H32" s="16">
        <f>H31/F31*100</f>
        <v>101.60919540229885</v>
      </c>
      <c r="I32" s="16">
        <f>I31/G31*100</f>
        <v>102.28534116878878</v>
      </c>
      <c r="J32" s="33">
        <f>J31/H31*100</f>
        <v>101.90691661279898</v>
      </c>
      <c r="K32" s="18">
        <f>K31/I31*100</f>
        <v>102.61729971273539</v>
      </c>
    </row>
    <row r="33" spans="1:11" ht="37.5" x14ac:dyDescent="0.2">
      <c r="A33" s="6" t="s">
        <v>256</v>
      </c>
      <c r="B33" s="4" t="s">
        <v>289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 ht="37.5" x14ac:dyDescent="0.2">
      <c r="A34" s="8" t="s">
        <v>310</v>
      </c>
      <c r="B34" s="4" t="s">
        <v>56</v>
      </c>
      <c r="C34" s="5"/>
      <c r="D34" s="5"/>
      <c r="E34" s="5"/>
      <c r="F34" s="5"/>
      <c r="G34" s="5"/>
      <c r="H34" s="5"/>
      <c r="I34" s="5"/>
      <c r="J34" s="5"/>
      <c r="K34" s="5"/>
    </row>
    <row r="35" spans="1:11" ht="37.5" x14ac:dyDescent="0.2">
      <c r="A35" s="3" t="s">
        <v>11</v>
      </c>
      <c r="B35" s="4"/>
      <c r="C35" s="5"/>
      <c r="D35" s="5"/>
      <c r="E35" s="5"/>
      <c r="F35" s="5"/>
      <c r="G35" s="5"/>
      <c r="H35" s="5"/>
      <c r="I35" s="5"/>
      <c r="J35" s="5"/>
      <c r="K35" s="5"/>
    </row>
    <row r="36" spans="1:11" ht="56.25" x14ac:dyDescent="0.2">
      <c r="A36" s="6" t="s">
        <v>12</v>
      </c>
      <c r="B36" s="4" t="s">
        <v>303</v>
      </c>
      <c r="C36" s="5">
        <v>320.89999999999998</v>
      </c>
      <c r="D36" s="5">
        <v>393.3</v>
      </c>
      <c r="E36" s="5">
        <v>392.5</v>
      </c>
      <c r="F36" s="5">
        <v>394.1</v>
      </c>
      <c r="G36" s="5">
        <v>395.6</v>
      </c>
      <c r="H36" s="5">
        <v>396.8</v>
      </c>
      <c r="I36" s="5">
        <v>400</v>
      </c>
      <c r="J36" s="5">
        <v>400.8</v>
      </c>
      <c r="K36" s="5">
        <v>406</v>
      </c>
    </row>
    <row r="37" spans="1:11" ht="37.5" x14ac:dyDescent="0.3">
      <c r="A37" s="6" t="s">
        <v>274</v>
      </c>
      <c r="B37" s="4" t="s">
        <v>254</v>
      </c>
      <c r="C37" s="16">
        <v>119.4</v>
      </c>
      <c r="D37" s="16">
        <v>118.4</v>
      </c>
      <c r="E37" s="16">
        <f>E36/D36*100</f>
        <v>99.796592931604366</v>
      </c>
      <c r="F37" s="16">
        <f>F36/E36*100</f>
        <v>100.40764331210192</v>
      </c>
      <c r="G37" s="16">
        <f>G36/E36*100</f>
        <v>100.78980891719746</v>
      </c>
      <c r="H37" s="16">
        <f>H36/F36*100</f>
        <v>100.68510530322253</v>
      </c>
      <c r="I37" s="16">
        <f>I36/G36*100</f>
        <v>101.11223458038423</v>
      </c>
      <c r="J37" s="33">
        <f>J36/H36*100</f>
        <v>101.00806451612902</v>
      </c>
      <c r="K37" s="18">
        <f>K36/I36*100</f>
        <v>101.49999999999999</v>
      </c>
    </row>
    <row r="38" spans="1:11" ht="18.75" x14ac:dyDescent="0.2">
      <c r="A38" s="3" t="s">
        <v>13</v>
      </c>
      <c r="B38" s="4"/>
      <c r="C38" s="5"/>
      <c r="D38" s="5"/>
      <c r="E38" s="5"/>
      <c r="F38" s="5"/>
      <c r="G38" s="5"/>
      <c r="H38" s="5"/>
      <c r="I38" s="5"/>
      <c r="J38" s="5"/>
      <c r="K38" s="5"/>
    </row>
    <row r="39" spans="1:11" ht="18.75" x14ac:dyDescent="0.2">
      <c r="A39" s="7" t="s">
        <v>14</v>
      </c>
      <c r="B39" s="10" t="s">
        <v>15</v>
      </c>
      <c r="C39" s="5">
        <v>711</v>
      </c>
      <c r="D39" s="5">
        <v>682.7</v>
      </c>
      <c r="E39" s="5">
        <v>1000</v>
      </c>
      <c r="F39" s="5">
        <v>1003</v>
      </c>
      <c r="G39" s="5">
        <v>1003</v>
      </c>
      <c r="H39" s="5">
        <v>1020</v>
      </c>
      <c r="I39" s="5">
        <v>1020</v>
      </c>
      <c r="J39" s="5">
        <v>1037</v>
      </c>
      <c r="K39" s="5">
        <v>1037</v>
      </c>
    </row>
    <row r="40" spans="1:11" ht="37.5" x14ac:dyDescent="0.3">
      <c r="A40" s="6" t="s">
        <v>16</v>
      </c>
      <c r="B40" s="4" t="s">
        <v>56</v>
      </c>
      <c r="C40" s="35">
        <v>76.099999999999994</v>
      </c>
      <c r="D40" s="35">
        <v>98.6</v>
      </c>
      <c r="E40" s="35">
        <v>146.4</v>
      </c>
      <c r="F40" s="35">
        <v>100.3</v>
      </c>
      <c r="G40" s="35">
        <v>100.3</v>
      </c>
      <c r="H40" s="16">
        <f>H39/F39*100</f>
        <v>101.69491525423729</v>
      </c>
      <c r="I40" s="16">
        <f>I39/G39*100</f>
        <v>101.69491525423729</v>
      </c>
      <c r="J40" s="17">
        <f>J39/H39*100</f>
        <v>101.66666666666666</v>
      </c>
      <c r="K40" s="16">
        <f>K39/I39*100</f>
        <v>101.66666666666666</v>
      </c>
    </row>
    <row r="41" spans="1:11" ht="37.5" x14ac:dyDescent="0.2">
      <c r="A41" s="6" t="s">
        <v>17</v>
      </c>
      <c r="B41" s="4" t="s">
        <v>289</v>
      </c>
      <c r="C41" s="5"/>
      <c r="D41" s="5"/>
      <c r="E41" s="5"/>
      <c r="F41" s="5"/>
      <c r="G41" s="5"/>
      <c r="H41" s="5"/>
      <c r="I41" s="5"/>
      <c r="J41" s="5"/>
      <c r="K41" s="5"/>
    </row>
    <row r="42" spans="1:11" ht="37.5" x14ac:dyDescent="0.2">
      <c r="A42" s="6" t="s">
        <v>18</v>
      </c>
      <c r="B42" s="4"/>
      <c r="C42" s="5"/>
      <c r="D42" s="5"/>
      <c r="E42" s="5"/>
      <c r="F42" s="5"/>
      <c r="G42" s="5"/>
      <c r="H42" s="5"/>
      <c r="I42" s="5"/>
      <c r="J42" s="5"/>
      <c r="K42" s="5"/>
    </row>
    <row r="43" spans="1:11" ht="18.75" x14ac:dyDescent="0.2">
      <c r="A43" s="6" t="s">
        <v>19</v>
      </c>
      <c r="B43" s="4" t="s">
        <v>20</v>
      </c>
      <c r="C43" s="5">
        <v>145</v>
      </c>
      <c r="D43" s="5">
        <v>146</v>
      </c>
      <c r="E43" s="5">
        <v>147</v>
      </c>
      <c r="F43" s="5">
        <v>149</v>
      </c>
      <c r="G43" s="5">
        <v>149</v>
      </c>
      <c r="H43" s="5">
        <v>150</v>
      </c>
      <c r="I43" s="5">
        <v>150</v>
      </c>
      <c r="J43" s="5">
        <v>152</v>
      </c>
      <c r="K43" s="5">
        <v>152</v>
      </c>
    </row>
    <row r="44" spans="1:11" ht="37.5" x14ac:dyDescent="0.2">
      <c r="A44" s="6" t="s">
        <v>21</v>
      </c>
      <c r="B44" s="4" t="s">
        <v>56</v>
      </c>
      <c r="C44" s="5">
        <v>76.2</v>
      </c>
      <c r="D44" s="5">
        <v>98.6</v>
      </c>
      <c r="E44" s="5">
        <v>100.7</v>
      </c>
      <c r="F44" s="5">
        <v>101.3</v>
      </c>
      <c r="G44" s="5">
        <v>101.3</v>
      </c>
      <c r="H44" s="5">
        <v>100.7</v>
      </c>
      <c r="I44" s="5">
        <v>100.7</v>
      </c>
      <c r="J44" s="5">
        <v>101.3</v>
      </c>
      <c r="K44" s="5">
        <v>101.3</v>
      </c>
    </row>
    <row r="45" spans="1:11" ht="18.75" x14ac:dyDescent="0.2">
      <c r="A45" s="6" t="s">
        <v>22</v>
      </c>
      <c r="B45" s="4" t="s">
        <v>289</v>
      </c>
      <c r="C45" s="5"/>
      <c r="D45" s="5"/>
      <c r="E45" s="5"/>
      <c r="F45" s="5"/>
      <c r="G45" s="5"/>
      <c r="H45" s="5"/>
      <c r="I45" s="5"/>
      <c r="J45" s="5"/>
      <c r="K45" s="5"/>
    </row>
    <row r="46" spans="1:11" ht="18.75" x14ac:dyDescent="0.2">
      <c r="A46" s="6" t="s">
        <v>23</v>
      </c>
      <c r="B46" s="4" t="s">
        <v>20</v>
      </c>
      <c r="C46" s="5">
        <v>566</v>
      </c>
      <c r="D46" s="5">
        <v>536.70000000000005</v>
      </c>
      <c r="E46" s="5">
        <v>853</v>
      </c>
      <c r="F46" s="5">
        <v>854</v>
      </c>
      <c r="G46" s="5">
        <v>854</v>
      </c>
      <c r="H46" s="5">
        <v>870</v>
      </c>
      <c r="I46" s="5">
        <v>870</v>
      </c>
      <c r="J46" s="5">
        <v>885</v>
      </c>
      <c r="K46" s="5">
        <v>885</v>
      </c>
    </row>
    <row r="47" spans="1:11" ht="37.5" x14ac:dyDescent="0.2">
      <c r="A47" s="6" t="s">
        <v>24</v>
      </c>
      <c r="B47" s="4" t="s">
        <v>56</v>
      </c>
      <c r="C47" s="5">
        <v>76.099999999999994</v>
      </c>
      <c r="D47" s="5">
        <v>98.5</v>
      </c>
      <c r="E47" s="5">
        <v>158.9</v>
      </c>
      <c r="F47" s="5">
        <v>100.1</v>
      </c>
      <c r="G47" s="5">
        <v>100.1</v>
      </c>
      <c r="H47" s="5">
        <v>101.8</v>
      </c>
      <c r="I47" s="5">
        <v>101.8</v>
      </c>
      <c r="J47" s="5">
        <v>101.7</v>
      </c>
      <c r="K47" s="5">
        <v>101.7</v>
      </c>
    </row>
    <row r="48" spans="1:11" ht="18.75" x14ac:dyDescent="0.2">
      <c r="A48" s="6" t="s">
        <v>25</v>
      </c>
      <c r="B48" s="4" t="s">
        <v>289</v>
      </c>
      <c r="C48" s="5"/>
      <c r="D48" s="5"/>
      <c r="E48" s="5"/>
      <c r="F48" s="5"/>
      <c r="G48" s="5"/>
      <c r="H48" s="5"/>
      <c r="I48" s="5"/>
      <c r="J48" s="5"/>
      <c r="K48" s="5"/>
    </row>
    <row r="49" spans="1:11" ht="18.75" x14ac:dyDescent="0.2">
      <c r="A49" s="3" t="s">
        <v>26</v>
      </c>
      <c r="B49" s="4"/>
      <c r="C49" s="5"/>
      <c r="D49" s="5"/>
      <c r="E49" s="5"/>
      <c r="F49" s="5"/>
      <c r="G49" s="5"/>
      <c r="H49" s="5"/>
      <c r="I49" s="5"/>
      <c r="J49" s="5"/>
      <c r="K49" s="5"/>
    </row>
    <row r="50" spans="1:11" ht="18.75" x14ac:dyDescent="0.2">
      <c r="A50" s="3" t="s">
        <v>27</v>
      </c>
      <c r="B50" s="4"/>
      <c r="C50" s="5"/>
      <c r="D50" s="5"/>
      <c r="E50" s="5"/>
      <c r="F50" s="5"/>
      <c r="G50" s="5"/>
      <c r="H50" s="5"/>
      <c r="I50" s="5"/>
      <c r="J50" s="5"/>
      <c r="K50" s="5"/>
    </row>
    <row r="51" spans="1:11" ht="56.25" x14ac:dyDescent="0.2">
      <c r="A51" s="6" t="s">
        <v>28</v>
      </c>
      <c r="B51" s="4" t="s">
        <v>29</v>
      </c>
      <c r="C51" s="5">
        <v>1018</v>
      </c>
      <c r="D51" s="5">
        <v>1018</v>
      </c>
      <c r="E51" s="5">
        <v>1018</v>
      </c>
      <c r="F51" s="5">
        <v>1018</v>
      </c>
      <c r="G51" s="5">
        <v>1018</v>
      </c>
      <c r="H51" s="5">
        <v>1018</v>
      </c>
      <c r="I51" s="5">
        <v>1018</v>
      </c>
      <c r="J51" s="5">
        <v>1018</v>
      </c>
      <c r="K51" s="5">
        <v>1018</v>
      </c>
    </row>
    <row r="52" spans="1:11" ht="18.75" x14ac:dyDescent="0.2">
      <c r="A52" s="6" t="s">
        <v>30</v>
      </c>
      <c r="B52" s="4" t="s">
        <v>29</v>
      </c>
      <c r="C52" s="5">
        <v>62</v>
      </c>
      <c r="D52" s="5">
        <v>62</v>
      </c>
      <c r="E52" s="5">
        <v>62</v>
      </c>
      <c r="F52" s="5">
        <v>62</v>
      </c>
      <c r="G52" s="5">
        <v>62</v>
      </c>
      <c r="H52" s="5">
        <v>62</v>
      </c>
      <c r="I52" s="5">
        <v>62</v>
      </c>
      <c r="J52" s="5">
        <v>62</v>
      </c>
      <c r="K52" s="5">
        <v>62</v>
      </c>
    </row>
    <row r="53" spans="1:11" ht="37.5" x14ac:dyDescent="0.2">
      <c r="A53" s="7" t="s">
        <v>31</v>
      </c>
      <c r="B53" s="10" t="s">
        <v>32</v>
      </c>
      <c r="C53" s="10">
        <v>344.2</v>
      </c>
      <c r="D53" s="10">
        <v>344.2</v>
      </c>
      <c r="E53" s="10">
        <v>344.2</v>
      </c>
      <c r="F53" s="10">
        <v>344.2</v>
      </c>
      <c r="G53" s="10">
        <v>344.2</v>
      </c>
      <c r="H53" s="10">
        <v>344.2</v>
      </c>
      <c r="I53" s="10">
        <v>344.2</v>
      </c>
      <c r="J53" s="10">
        <v>344.2</v>
      </c>
      <c r="K53" s="10">
        <v>344.2</v>
      </c>
    </row>
    <row r="54" spans="1:11" ht="37.5" x14ac:dyDescent="0.2">
      <c r="A54" s="6" t="s">
        <v>33</v>
      </c>
      <c r="B54" s="10" t="s">
        <v>32</v>
      </c>
      <c r="C54" s="10">
        <v>2997.8</v>
      </c>
      <c r="D54" s="10">
        <v>2997.8</v>
      </c>
      <c r="E54" s="10">
        <v>2997.8</v>
      </c>
      <c r="F54" s="10">
        <v>2997.8</v>
      </c>
      <c r="G54" s="10">
        <v>2997.8</v>
      </c>
      <c r="H54" s="10">
        <v>2997.8</v>
      </c>
      <c r="I54" s="10">
        <v>2997.8</v>
      </c>
      <c r="J54" s="10">
        <v>2997.8</v>
      </c>
      <c r="K54" s="10">
        <v>2997.8</v>
      </c>
    </row>
    <row r="55" spans="1:11" ht="56.25" x14ac:dyDescent="0.2">
      <c r="A55" s="6" t="s">
        <v>34</v>
      </c>
      <c r="B55" s="4" t="s">
        <v>35</v>
      </c>
      <c r="C55" s="5">
        <v>79.599999999999994</v>
      </c>
      <c r="D55" s="5">
        <v>79.599999999999994</v>
      </c>
      <c r="E55" s="5">
        <v>79.599999999999994</v>
      </c>
      <c r="F55" s="5">
        <v>79.599999999999994</v>
      </c>
      <c r="G55" s="5">
        <v>79.599999999999994</v>
      </c>
      <c r="H55" s="5">
        <v>79.599999999999994</v>
      </c>
      <c r="I55" s="5">
        <v>79.599999999999994</v>
      </c>
      <c r="J55" s="5">
        <v>79.599999999999994</v>
      </c>
      <c r="K55" s="5">
        <v>79.599999999999994</v>
      </c>
    </row>
    <row r="56" spans="1:11" ht="18.75" x14ac:dyDescent="0.2">
      <c r="A56" s="3" t="s">
        <v>36</v>
      </c>
      <c r="B56" s="4"/>
      <c r="C56" s="5"/>
      <c r="D56" s="5"/>
      <c r="E56" s="5"/>
      <c r="F56" s="5"/>
      <c r="G56" s="5"/>
      <c r="H56" s="5"/>
      <c r="I56" s="5"/>
      <c r="J56" s="5"/>
      <c r="K56" s="5"/>
    </row>
    <row r="57" spans="1:11" ht="37.5" x14ac:dyDescent="0.2">
      <c r="A57" s="6" t="s">
        <v>37</v>
      </c>
      <c r="B57" s="4" t="s">
        <v>38</v>
      </c>
      <c r="C57" s="5">
        <v>0.01</v>
      </c>
      <c r="D57" s="5">
        <v>0.01</v>
      </c>
      <c r="E57" s="5">
        <v>0.01</v>
      </c>
      <c r="F57" s="5">
        <v>0.01</v>
      </c>
      <c r="G57" s="5">
        <v>0.01</v>
      </c>
      <c r="H57" s="5">
        <v>0.01</v>
      </c>
      <c r="I57" s="5">
        <v>0.01</v>
      </c>
      <c r="J57" s="5">
        <v>0.01</v>
      </c>
      <c r="K57" s="5">
        <v>0.01</v>
      </c>
    </row>
    <row r="58" spans="1:11" ht="37.5" x14ac:dyDescent="0.2">
      <c r="A58" s="6" t="s">
        <v>40</v>
      </c>
      <c r="B58" s="4" t="s">
        <v>41</v>
      </c>
      <c r="C58" s="5">
        <v>382</v>
      </c>
      <c r="D58" s="5">
        <v>274</v>
      </c>
      <c r="E58" s="5">
        <v>270</v>
      </c>
      <c r="F58" s="5">
        <v>265</v>
      </c>
      <c r="G58" s="5">
        <v>265</v>
      </c>
      <c r="H58" s="5">
        <v>260</v>
      </c>
      <c r="I58" s="5">
        <v>260</v>
      </c>
      <c r="J58" s="5">
        <v>255</v>
      </c>
      <c r="K58" s="5">
        <v>255</v>
      </c>
    </row>
    <row r="59" spans="1:11" ht="18.75" x14ac:dyDescent="0.2">
      <c r="A59" s="3" t="s">
        <v>183</v>
      </c>
      <c r="B59" s="4"/>
      <c r="C59" s="5"/>
      <c r="D59" s="5"/>
      <c r="E59" s="5"/>
      <c r="F59" s="5"/>
      <c r="G59" s="5"/>
      <c r="H59" s="5"/>
      <c r="I59" s="5"/>
      <c r="J59" s="5"/>
      <c r="K59" s="5"/>
    </row>
    <row r="60" spans="1:11" ht="18.75" x14ac:dyDescent="0.2">
      <c r="A60" s="6" t="s">
        <v>42</v>
      </c>
      <c r="B60" s="4" t="s">
        <v>43</v>
      </c>
      <c r="C60" s="5">
        <v>0.13</v>
      </c>
      <c r="D60" s="5">
        <v>0.23</v>
      </c>
      <c r="E60" s="5">
        <v>0.23</v>
      </c>
      <c r="F60" s="5">
        <v>0.23</v>
      </c>
      <c r="G60" s="5">
        <v>0.23</v>
      </c>
      <c r="H60" s="5">
        <v>0.23</v>
      </c>
      <c r="I60" s="5">
        <v>0.23</v>
      </c>
      <c r="J60" s="5">
        <v>0.23</v>
      </c>
      <c r="K60" s="5">
        <v>0.23</v>
      </c>
    </row>
    <row r="61" spans="1:11" ht="18.75" x14ac:dyDescent="0.2">
      <c r="A61" s="6" t="s">
        <v>44</v>
      </c>
      <c r="B61" s="4" t="s">
        <v>43</v>
      </c>
      <c r="C61" s="5">
        <v>7.2</v>
      </c>
      <c r="D61" s="5">
        <v>8.1999999999999993</v>
      </c>
      <c r="E61" s="5">
        <v>8.5</v>
      </c>
      <c r="F61" s="5">
        <v>8.5</v>
      </c>
      <c r="G61" s="5">
        <v>8.5</v>
      </c>
      <c r="H61" s="5">
        <v>8.6</v>
      </c>
      <c r="I61" s="5">
        <v>8.6</v>
      </c>
      <c r="J61" s="5">
        <v>8.6999999999999993</v>
      </c>
      <c r="K61" s="5">
        <v>8.6999999999999993</v>
      </c>
    </row>
    <row r="62" spans="1:11" ht="18.75" x14ac:dyDescent="0.2">
      <c r="A62" s="6" t="s">
        <v>45</v>
      </c>
      <c r="B62" s="4" t="s">
        <v>43</v>
      </c>
      <c r="C62" s="5">
        <v>2.6</v>
      </c>
      <c r="D62" s="5">
        <v>2.6</v>
      </c>
      <c r="E62" s="5">
        <v>2.7</v>
      </c>
      <c r="F62" s="5">
        <v>2.8</v>
      </c>
      <c r="G62" s="5">
        <v>2.8</v>
      </c>
      <c r="H62" s="5">
        <v>2.8</v>
      </c>
      <c r="I62" s="5">
        <v>2.8</v>
      </c>
      <c r="J62" s="5">
        <v>2.8</v>
      </c>
      <c r="K62" s="5">
        <v>2.8</v>
      </c>
    </row>
    <row r="63" spans="1:11" ht="18.75" x14ac:dyDescent="0.2">
      <c r="A63" s="6" t="s">
        <v>46</v>
      </c>
      <c r="B63" s="4" t="s">
        <v>43</v>
      </c>
      <c r="C63" s="5">
        <v>3.9</v>
      </c>
      <c r="D63" s="5">
        <v>3.09</v>
      </c>
      <c r="E63" s="5">
        <v>8.6</v>
      </c>
      <c r="F63" s="5">
        <v>8.6999999999999993</v>
      </c>
      <c r="G63" s="5">
        <v>8.6999999999999993</v>
      </c>
      <c r="H63" s="5">
        <v>8.8000000000000007</v>
      </c>
      <c r="I63" s="5">
        <v>8.8000000000000007</v>
      </c>
      <c r="J63" s="5">
        <v>8.9</v>
      </c>
      <c r="K63" s="5">
        <v>8.9</v>
      </c>
    </row>
    <row r="64" spans="1:11" ht="18.75" x14ac:dyDescent="0.2">
      <c r="A64" s="6" t="s">
        <v>47</v>
      </c>
      <c r="B64" s="4" t="s">
        <v>43</v>
      </c>
      <c r="C64" s="5">
        <v>3.36</v>
      </c>
      <c r="D64" s="5">
        <v>3.41</v>
      </c>
      <c r="E64" s="5">
        <v>3.5</v>
      </c>
      <c r="F64" s="5">
        <v>3.5</v>
      </c>
      <c r="G64" s="5">
        <v>3.5</v>
      </c>
      <c r="H64" s="5">
        <v>3.5</v>
      </c>
      <c r="I64" s="5">
        <v>3.5</v>
      </c>
      <c r="J64" s="5">
        <v>3.6</v>
      </c>
      <c r="K64" s="5">
        <v>3.6</v>
      </c>
    </row>
    <row r="65" spans="1:11" ht="18.75" x14ac:dyDescent="0.2">
      <c r="A65" s="6" t="s">
        <v>48</v>
      </c>
      <c r="B65" s="4" t="s">
        <v>49</v>
      </c>
      <c r="C65" s="5">
        <v>49.8</v>
      </c>
      <c r="D65" s="5">
        <v>57.4</v>
      </c>
      <c r="E65" s="5">
        <v>59</v>
      </c>
      <c r="F65" s="5">
        <v>59.2</v>
      </c>
      <c r="G65" s="5">
        <v>59.2</v>
      </c>
      <c r="H65" s="5">
        <v>59.3</v>
      </c>
      <c r="I65" s="5">
        <v>59.3</v>
      </c>
      <c r="J65" s="5">
        <v>59.4</v>
      </c>
      <c r="K65" s="5">
        <v>59.4</v>
      </c>
    </row>
    <row r="66" spans="1:11" ht="18.75" x14ac:dyDescent="0.2">
      <c r="A66" s="3" t="s">
        <v>51</v>
      </c>
      <c r="B66" s="4"/>
      <c r="C66" s="36"/>
      <c r="D66" s="36"/>
      <c r="E66" s="5"/>
      <c r="F66" s="5"/>
      <c r="G66" s="5"/>
      <c r="H66" s="5"/>
      <c r="I66" s="5"/>
      <c r="J66" s="5"/>
      <c r="K66" s="5"/>
    </row>
    <row r="67" spans="1:11" ht="37.5" x14ac:dyDescent="0.2">
      <c r="A67" s="8" t="s">
        <v>52</v>
      </c>
      <c r="B67" s="10" t="s">
        <v>54</v>
      </c>
      <c r="C67" s="5">
        <v>86.6</v>
      </c>
      <c r="D67" s="5">
        <v>70.099999999999994</v>
      </c>
      <c r="E67" s="5">
        <v>70</v>
      </c>
      <c r="F67" s="5">
        <v>70.3</v>
      </c>
      <c r="G67" s="5">
        <v>70.5</v>
      </c>
      <c r="H67" s="5">
        <v>71</v>
      </c>
      <c r="I67" s="5">
        <v>71.5</v>
      </c>
      <c r="J67" s="5">
        <v>71.5</v>
      </c>
      <c r="K67" s="5">
        <v>72.3</v>
      </c>
    </row>
    <row r="68" spans="1:11" ht="37.5" x14ac:dyDescent="0.3">
      <c r="A68" s="6" t="s">
        <v>55</v>
      </c>
      <c r="B68" s="4" t="s">
        <v>56</v>
      </c>
      <c r="C68" s="16">
        <v>76.099999999999994</v>
      </c>
      <c r="D68" s="16">
        <v>81</v>
      </c>
      <c r="E68" s="16">
        <f>E67/D67*100</f>
        <v>99.857346647646224</v>
      </c>
      <c r="F68" s="16">
        <f>F67/E67*100</f>
        <v>100.42857142857142</v>
      </c>
      <c r="G68" s="16">
        <f>G67/E67*100</f>
        <v>100.71428571428571</v>
      </c>
      <c r="H68" s="16">
        <f>H67/F67*100</f>
        <v>100.99573257467995</v>
      </c>
      <c r="I68" s="16">
        <f>I67/G67*100</f>
        <v>101.41843971631207</v>
      </c>
      <c r="J68" s="17">
        <f>J67/H67*100</f>
        <v>100.70422535211267</v>
      </c>
      <c r="K68" s="16">
        <f>K67/I67*100</f>
        <v>101.11888111888112</v>
      </c>
    </row>
    <row r="69" spans="1:11" ht="37.5" x14ac:dyDescent="0.2">
      <c r="A69" s="6" t="s">
        <v>57</v>
      </c>
      <c r="B69" s="4" t="s">
        <v>289</v>
      </c>
      <c r="C69" s="5"/>
      <c r="D69" s="5"/>
      <c r="E69" s="5"/>
      <c r="F69" s="5"/>
      <c r="G69" s="5"/>
      <c r="H69" s="5"/>
      <c r="I69" s="5"/>
      <c r="J69" s="5"/>
      <c r="K69" s="5"/>
    </row>
    <row r="70" spans="1:11" ht="18.75" x14ac:dyDescent="0.2">
      <c r="A70" s="7" t="s">
        <v>58</v>
      </c>
      <c r="B70" s="10" t="s">
        <v>59</v>
      </c>
      <c r="C70" s="5">
        <v>10.4</v>
      </c>
      <c r="D70" s="5">
        <v>8.1999999999999993</v>
      </c>
      <c r="E70" s="37">
        <v>8.4</v>
      </c>
      <c r="F70" s="37">
        <v>8.5</v>
      </c>
      <c r="G70" s="37">
        <v>8.5</v>
      </c>
      <c r="H70" s="37">
        <v>8.5</v>
      </c>
      <c r="I70" s="37">
        <v>8.5</v>
      </c>
      <c r="J70" s="37">
        <v>8600</v>
      </c>
      <c r="K70" s="37">
        <v>8600</v>
      </c>
    </row>
    <row r="71" spans="1:11" ht="18.75" x14ac:dyDescent="0.2">
      <c r="A71" s="7" t="s">
        <v>60</v>
      </c>
      <c r="B71" s="10" t="s">
        <v>61</v>
      </c>
      <c r="C71" s="5">
        <v>51.7</v>
      </c>
      <c r="D71" s="5">
        <v>97.1</v>
      </c>
      <c r="E71" s="37">
        <v>59.7</v>
      </c>
      <c r="F71" s="37">
        <v>41.2</v>
      </c>
      <c r="G71" s="37">
        <v>41.2</v>
      </c>
      <c r="H71" s="37">
        <v>41.2</v>
      </c>
      <c r="I71" s="37">
        <v>41.2</v>
      </c>
      <c r="J71" s="37">
        <v>30.2</v>
      </c>
      <c r="K71" s="37">
        <v>30.2</v>
      </c>
    </row>
    <row r="72" spans="1:11" ht="18.75" x14ac:dyDescent="0.2">
      <c r="A72" s="3" t="s">
        <v>62</v>
      </c>
      <c r="B72" s="4"/>
      <c r="C72" s="5"/>
      <c r="D72" s="5"/>
      <c r="E72" s="5"/>
      <c r="F72" s="5"/>
      <c r="G72" s="5"/>
      <c r="H72" s="5"/>
      <c r="I72" s="5"/>
      <c r="J72" s="5"/>
      <c r="K72" s="5"/>
    </row>
    <row r="73" spans="1:11" s="15" customFormat="1" ht="18.75" x14ac:dyDescent="0.2">
      <c r="A73" s="6" t="s">
        <v>63</v>
      </c>
      <c r="B73" s="4" t="s">
        <v>289</v>
      </c>
      <c r="C73" s="5"/>
      <c r="D73" s="5"/>
      <c r="E73" s="5"/>
      <c r="F73" s="5"/>
      <c r="G73" s="5"/>
      <c r="H73" s="5"/>
      <c r="I73" s="5"/>
      <c r="J73" s="5"/>
      <c r="K73" s="5"/>
    </row>
    <row r="74" spans="1:11" ht="37.5" x14ac:dyDescent="0.2">
      <c r="A74" s="6" t="s">
        <v>64</v>
      </c>
      <c r="B74" s="4" t="s">
        <v>65</v>
      </c>
      <c r="C74" s="5"/>
      <c r="D74" s="5"/>
      <c r="E74" s="5"/>
      <c r="F74" s="5"/>
      <c r="G74" s="5"/>
      <c r="H74" s="5"/>
      <c r="I74" s="5"/>
      <c r="J74" s="5"/>
      <c r="K74" s="5"/>
    </row>
    <row r="75" spans="1:11" ht="37.5" x14ac:dyDescent="0.2">
      <c r="A75" s="7" t="s">
        <v>66</v>
      </c>
      <c r="B75" s="11" t="s">
        <v>54</v>
      </c>
      <c r="C75" s="5">
        <v>3820.4</v>
      </c>
      <c r="D75" s="5">
        <v>4760.8999999999996</v>
      </c>
      <c r="E75" s="5">
        <v>4903.7</v>
      </c>
      <c r="F75" s="5">
        <v>5227.3</v>
      </c>
      <c r="G75" s="5">
        <v>5193</v>
      </c>
      <c r="H75" s="5">
        <v>5551.4</v>
      </c>
      <c r="I75" s="5">
        <v>5489</v>
      </c>
      <c r="J75" s="5">
        <v>5829</v>
      </c>
      <c r="K75" s="5">
        <v>5747</v>
      </c>
    </row>
    <row r="76" spans="1:11" ht="37.5" x14ac:dyDescent="0.3">
      <c r="A76" s="7" t="s">
        <v>66</v>
      </c>
      <c r="B76" s="11" t="s">
        <v>56</v>
      </c>
      <c r="C76" s="16">
        <v>114.1</v>
      </c>
      <c r="D76" s="16">
        <v>116.1</v>
      </c>
      <c r="E76" s="16">
        <f>E75/D75*100</f>
        <v>102.99943288033775</v>
      </c>
      <c r="F76" s="16">
        <f>F75/E75*100</f>
        <v>106.59909863980262</v>
      </c>
      <c r="G76" s="16">
        <f>G75/E75*100</f>
        <v>105.89962681240696</v>
      </c>
      <c r="H76" s="16">
        <f>H75/F75*100</f>
        <v>106.20014156447878</v>
      </c>
      <c r="I76" s="16">
        <f>I75/G75*100</f>
        <v>105.6999807433083</v>
      </c>
      <c r="J76" s="17">
        <f>J75/H75*100</f>
        <v>105.00054040422238</v>
      </c>
      <c r="K76" s="16">
        <f>K75/I75*100</f>
        <v>104.70030971032975</v>
      </c>
    </row>
    <row r="77" spans="1:11" ht="18.75" x14ac:dyDescent="0.2">
      <c r="A77" s="6" t="s">
        <v>67</v>
      </c>
      <c r="B77" s="4" t="s">
        <v>289</v>
      </c>
      <c r="C77" s="5"/>
      <c r="D77" s="5"/>
      <c r="E77" s="5"/>
      <c r="F77" s="5"/>
      <c r="G77" s="5"/>
      <c r="H77" s="5"/>
      <c r="I77" s="5"/>
      <c r="J77" s="5"/>
      <c r="K77" s="5"/>
    </row>
    <row r="78" spans="1:11" ht="18.75" x14ac:dyDescent="0.2">
      <c r="A78" s="6" t="s">
        <v>68</v>
      </c>
      <c r="B78" s="4" t="s">
        <v>303</v>
      </c>
      <c r="C78" s="5">
        <v>161</v>
      </c>
      <c r="D78" s="5">
        <v>174.2</v>
      </c>
      <c r="E78" s="5">
        <v>175</v>
      </c>
      <c r="F78" s="5">
        <v>177</v>
      </c>
      <c r="G78" s="5">
        <v>177</v>
      </c>
      <c r="H78" s="5">
        <v>179</v>
      </c>
      <c r="I78" s="5">
        <v>179</v>
      </c>
      <c r="J78" s="5">
        <v>181</v>
      </c>
      <c r="K78" s="5">
        <v>181</v>
      </c>
    </row>
    <row r="79" spans="1:11" ht="37.5" x14ac:dyDescent="0.3">
      <c r="A79" s="6" t="s">
        <v>68</v>
      </c>
      <c r="B79" s="4" t="s">
        <v>56</v>
      </c>
      <c r="C79" s="16">
        <v>100.1</v>
      </c>
      <c r="D79" s="16">
        <v>100.2</v>
      </c>
      <c r="E79" s="16">
        <f>E78/D78*100</f>
        <v>100.45924225028703</v>
      </c>
      <c r="F79" s="16">
        <f>F78/E78*100</f>
        <v>101.14285714285714</v>
      </c>
      <c r="G79" s="16">
        <f>G78/E78*100</f>
        <v>101.14285714285714</v>
      </c>
      <c r="H79" s="16">
        <f>H78/F78*100</f>
        <v>101.12994350282484</v>
      </c>
      <c r="I79" s="16">
        <f>I78/G78*100</f>
        <v>101.12994350282484</v>
      </c>
      <c r="J79" s="17">
        <f>J78/H78*100</f>
        <v>101.1173184357542</v>
      </c>
      <c r="K79" s="16">
        <f>K78/I78*100</f>
        <v>101.1173184357542</v>
      </c>
    </row>
    <row r="80" spans="1:11" s="15" customFormat="1" ht="37.5" x14ac:dyDescent="0.2">
      <c r="A80" s="6" t="s">
        <v>69</v>
      </c>
      <c r="B80" s="4" t="s">
        <v>289</v>
      </c>
      <c r="C80" s="5"/>
      <c r="D80" s="5"/>
      <c r="E80" s="5"/>
      <c r="F80" s="5"/>
      <c r="G80" s="5"/>
      <c r="H80" s="5"/>
      <c r="I80" s="5"/>
      <c r="J80" s="5"/>
      <c r="K80" s="5"/>
    </row>
    <row r="81" spans="1:11" ht="37.5" x14ac:dyDescent="0.2">
      <c r="A81" s="12" t="s">
        <v>70</v>
      </c>
      <c r="B81" s="11"/>
      <c r="C81" s="5"/>
      <c r="D81" s="5"/>
      <c r="E81" s="5"/>
      <c r="F81" s="5"/>
      <c r="G81" s="5"/>
      <c r="H81" s="5"/>
      <c r="I81" s="5"/>
      <c r="J81" s="5"/>
      <c r="K81" s="5"/>
    </row>
    <row r="82" spans="1:11" ht="75" x14ac:dyDescent="0.2">
      <c r="A82" s="7" t="s">
        <v>71</v>
      </c>
      <c r="B82" s="11" t="s">
        <v>312</v>
      </c>
      <c r="C82" s="5"/>
      <c r="D82" s="5"/>
      <c r="E82" s="5"/>
      <c r="F82" s="5"/>
      <c r="G82" s="5"/>
      <c r="H82" s="5"/>
      <c r="I82" s="5"/>
      <c r="J82" s="5"/>
      <c r="K82" s="5"/>
    </row>
    <row r="83" spans="1:11" ht="75" x14ac:dyDescent="0.2">
      <c r="A83" s="7" t="s">
        <v>72</v>
      </c>
      <c r="B83" s="11" t="s">
        <v>312</v>
      </c>
      <c r="C83" s="5" t="s">
        <v>316</v>
      </c>
      <c r="D83" s="5" t="s">
        <v>328</v>
      </c>
      <c r="E83" s="5" t="s">
        <v>329</v>
      </c>
      <c r="F83" s="5" t="s">
        <v>330</v>
      </c>
      <c r="G83" s="5" t="s">
        <v>331</v>
      </c>
      <c r="H83" s="5" t="s">
        <v>332</v>
      </c>
      <c r="I83" s="5" t="s">
        <v>333</v>
      </c>
      <c r="J83" s="5" t="s">
        <v>334</v>
      </c>
      <c r="K83" s="5" t="s">
        <v>335</v>
      </c>
    </row>
    <row r="84" spans="1:11" ht="75" x14ac:dyDescent="0.2">
      <c r="A84" s="7" t="s">
        <v>73</v>
      </c>
      <c r="B84" s="11" t="s">
        <v>312</v>
      </c>
      <c r="C84" s="5"/>
      <c r="D84" s="5"/>
      <c r="E84" s="5"/>
      <c r="F84" s="5"/>
      <c r="G84" s="5"/>
      <c r="H84" s="5"/>
      <c r="I84" s="5"/>
      <c r="J84" s="5"/>
      <c r="K84" s="5"/>
    </row>
    <row r="85" spans="1:11" ht="37.5" x14ac:dyDescent="0.2">
      <c r="A85" s="12" t="s">
        <v>74</v>
      </c>
      <c r="B85" s="11"/>
      <c r="C85" s="5"/>
      <c r="D85" s="5"/>
      <c r="E85" s="5"/>
      <c r="F85" s="5"/>
      <c r="G85" s="5"/>
      <c r="H85" s="5"/>
      <c r="I85" s="5"/>
      <c r="J85" s="5"/>
      <c r="K85" s="5"/>
    </row>
    <row r="86" spans="1:11" ht="56.25" x14ac:dyDescent="0.2">
      <c r="A86" s="7" t="s">
        <v>75</v>
      </c>
      <c r="B86" s="10" t="s">
        <v>54</v>
      </c>
      <c r="C86" s="5">
        <f>C75-C87</f>
        <v>3590.1</v>
      </c>
      <c r="D86" s="5">
        <f t="shared" ref="D86:K86" si="0">D75-D87</f>
        <v>4528.3999999999996</v>
      </c>
      <c r="E86" s="5">
        <f t="shared" si="0"/>
        <v>4673.7</v>
      </c>
      <c r="F86" s="5">
        <f t="shared" si="0"/>
        <v>5000.3</v>
      </c>
      <c r="G86" s="5">
        <f t="shared" si="0"/>
        <v>4963</v>
      </c>
      <c r="H86" s="5">
        <f t="shared" si="0"/>
        <v>5326.4</v>
      </c>
      <c r="I86" s="5">
        <f t="shared" si="0"/>
        <v>5261</v>
      </c>
      <c r="J86" s="5">
        <f t="shared" si="0"/>
        <v>5606</v>
      </c>
      <c r="K86" s="5">
        <f t="shared" si="0"/>
        <v>5522</v>
      </c>
    </row>
    <row r="87" spans="1:11" ht="37.5" x14ac:dyDescent="0.2">
      <c r="A87" s="7" t="s">
        <v>76</v>
      </c>
      <c r="B87" s="10" t="s">
        <v>54</v>
      </c>
      <c r="C87" s="5">
        <v>230.3</v>
      </c>
      <c r="D87" s="5">
        <v>232.5</v>
      </c>
      <c r="E87" s="5">
        <v>230</v>
      </c>
      <c r="F87" s="5">
        <v>227</v>
      </c>
      <c r="G87" s="5">
        <v>230</v>
      </c>
      <c r="H87" s="5">
        <v>225</v>
      </c>
      <c r="I87" s="5">
        <v>228</v>
      </c>
      <c r="J87" s="5">
        <v>223</v>
      </c>
      <c r="K87" s="5">
        <v>225</v>
      </c>
    </row>
    <row r="88" spans="1:11" ht="18.75" x14ac:dyDescent="0.2">
      <c r="A88" s="7" t="s">
        <v>77</v>
      </c>
      <c r="B88" s="11" t="s">
        <v>15</v>
      </c>
      <c r="C88" s="5"/>
      <c r="D88" s="5"/>
      <c r="E88" s="5"/>
      <c r="F88" s="5"/>
      <c r="G88" s="5"/>
      <c r="H88" s="5"/>
      <c r="I88" s="5"/>
      <c r="J88" s="5"/>
      <c r="K88" s="5"/>
    </row>
    <row r="89" spans="1:11" ht="18.75" x14ac:dyDescent="0.2">
      <c r="A89" s="7" t="s">
        <v>77</v>
      </c>
      <c r="B89" s="11" t="s">
        <v>78</v>
      </c>
      <c r="C89" s="5"/>
      <c r="D89" s="5"/>
      <c r="E89" s="5"/>
      <c r="F89" s="5"/>
      <c r="G89" s="5"/>
      <c r="H89" s="5"/>
      <c r="I89" s="5"/>
      <c r="J89" s="5"/>
      <c r="K89" s="5"/>
    </row>
    <row r="90" spans="1:11" ht="18.75" x14ac:dyDescent="0.2">
      <c r="A90" s="12" t="s">
        <v>79</v>
      </c>
      <c r="B90" s="10"/>
      <c r="C90" s="5"/>
      <c r="D90" s="5"/>
      <c r="E90" s="5"/>
      <c r="F90" s="5"/>
      <c r="G90" s="5"/>
      <c r="H90" s="5"/>
      <c r="I90" s="5"/>
      <c r="J90" s="5"/>
      <c r="K90" s="5"/>
    </row>
    <row r="91" spans="1:11" ht="29.25" customHeight="1" x14ac:dyDescent="0.2">
      <c r="A91" s="7" t="s">
        <v>80</v>
      </c>
      <c r="B91" s="11" t="s">
        <v>337</v>
      </c>
      <c r="C91" s="38">
        <f>ROUND(C75*C92/100,1)</f>
        <v>1784.1</v>
      </c>
      <c r="D91" s="38">
        <f t="shared" ref="D91:K91" si="1">ROUND(D75*D92/100,1)</f>
        <v>2147.1999999999998</v>
      </c>
      <c r="E91" s="38">
        <f t="shared" si="1"/>
        <v>2216.5</v>
      </c>
      <c r="F91" s="38">
        <f t="shared" si="1"/>
        <v>2368</v>
      </c>
      <c r="G91" s="38">
        <f t="shared" si="1"/>
        <v>2352.4</v>
      </c>
      <c r="H91" s="38">
        <f t="shared" si="1"/>
        <v>2520.3000000000002</v>
      </c>
      <c r="I91" s="38">
        <f t="shared" si="1"/>
        <v>2492</v>
      </c>
      <c r="J91" s="38">
        <f t="shared" si="1"/>
        <v>2652.2</v>
      </c>
      <c r="K91" s="38">
        <f t="shared" si="1"/>
        <v>2614.9</v>
      </c>
    </row>
    <row r="92" spans="1:11" ht="56.25" x14ac:dyDescent="0.2">
      <c r="A92" s="7"/>
      <c r="B92" s="11" t="s">
        <v>336</v>
      </c>
      <c r="C92" s="5">
        <v>46.7</v>
      </c>
      <c r="D92" s="5">
        <v>45.1</v>
      </c>
      <c r="E92" s="5">
        <v>45.2</v>
      </c>
      <c r="F92" s="5">
        <v>45.3</v>
      </c>
      <c r="G92" s="5">
        <v>45.3</v>
      </c>
      <c r="H92" s="5">
        <v>45.4</v>
      </c>
      <c r="I92" s="5">
        <v>45.4</v>
      </c>
      <c r="J92" s="5">
        <v>45.5</v>
      </c>
      <c r="K92" s="5">
        <v>45.5</v>
      </c>
    </row>
    <row r="93" spans="1:11" ht="18.75" x14ac:dyDescent="0.2">
      <c r="A93" s="7" t="s">
        <v>81</v>
      </c>
      <c r="B93" s="11" t="s">
        <v>337</v>
      </c>
      <c r="C93" s="38">
        <f>ROUND(C75*C94/100,1)</f>
        <v>2036.3</v>
      </c>
      <c r="D93" s="38">
        <f t="shared" ref="D93:I93" si="2">ROUND(D75*D94/100,1)</f>
        <v>2613.6999999999998</v>
      </c>
      <c r="E93" s="38">
        <f t="shared" si="2"/>
        <v>2687.2</v>
      </c>
      <c r="F93" s="38">
        <f t="shared" si="2"/>
        <v>2859.3</v>
      </c>
      <c r="G93" s="38">
        <f t="shared" si="2"/>
        <v>2840.6</v>
      </c>
      <c r="H93" s="38">
        <f t="shared" si="2"/>
        <v>3031.1</v>
      </c>
      <c r="I93" s="38">
        <f t="shared" si="2"/>
        <v>2997</v>
      </c>
      <c r="J93" s="38">
        <f>ROUND(J75*J94/100,1)</f>
        <v>3176.8</v>
      </c>
      <c r="K93" s="38">
        <f>ROUND(K75*K94/100,1)</f>
        <v>3132.1</v>
      </c>
    </row>
    <row r="94" spans="1:11" ht="56.25" x14ac:dyDescent="0.2">
      <c r="A94" s="7"/>
      <c r="B94" s="11" t="s">
        <v>336</v>
      </c>
      <c r="C94" s="5">
        <v>53.3</v>
      </c>
      <c r="D94" s="5">
        <v>54.9</v>
      </c>
      <c r="E94" s="5">
        <v>54.8</v>
      </c>
      <c r="F94" s="5">
        <v>54.7</v>
      </c>
      <c r="G94" s="5">
        <v>54.7</v>
      </c>
      <c r="H94" s="5">
        <v>54.6</v>
      </c>
      <c r="I94" s="5">
        <v>54.6</v>
      </c>
      <c r="J94" s="5">
        <v>54.5</v>
      </c>
      <c r="K94" s="5">
        <v>54.5</v>
      </c>
    </row>
    <row r="95" spans="1:11" ht="18.75" x14ac:dyDescent="0.2">
      <c r="A95" s="7" t="s">
        <v>82</v>
      </c>
      <c r="B95" s="11" t="s">
        <v>15</v>
      </c>
      <c r="C95" s="39">
        <v>831.1</v>
      </c>
      <c r="D95" s="39">
        <v>840</v>
      </c>
      <c r="E95" s="39">
        <v>881</v>
      </c>
      <c r="F95" s="39">
        <v>910</v>
      </c>
      <c r="G95" s="39">
        <v>910</v>
      </c>
      <c r="H95" s="39">
        <v>941</v>
      </c>
      <c r="I95" s="39">
        <v>941</v>
      </c>
      <c r="J95" s="39">
        <v>973</v>
      </c>
      <c r="K95" s="39">
        <v>973</v>
      </c>
    </row>
    <row r="96" spans="1:11" ht="37.5" x14ac:dyDescent="0.3">
      <c r="A96" s="7" t="s">
        <v>82</v>
      </c>
      <c r="B96" s="4" t="s">
        <v>56</v>
      </c>
      <c r="C96" s="16">
        <v>109</v>
      </c>
      <c r="D96" s="16">
        <f>D95/C95*100</f>
        <v>101.07086993141618</v>
      </c>
      <c r="E96" s="16">
        <f>E95/D95*100</f>
        <v>104.88095238095238</v>
      </c>
      <c r="F96" s="16">
        <f>F95/E95*100</f>
        <v>103.29171396140748</v>
      </c>
      <c r="G96" s="16">
        <f>G95/E95*100</f>
        <v>103.29171396140748</v>
      </c>
      <c r="H96" s="16">
        <f>H95/F95*100</f>
        <v>103.40659340659342</v>
      </c>
      <c r="I96" s="16">
        <f>I95/G95*100</f>
        <v>103.40659340659342</v>
      </c>
      <c r="J96" s="17">
        <f>J95/H95*100</f>
        <v>103.40063761955366</v>
      </c>
      <c r="K96" s="16">
        <f>K95/I95*100</f>
        <v>103.40063761955366</v>
      </c>
    </row>
    <row r="97" spans="1:11" ht="18.75" x14ac:dyDescent="0.2">
      <c r="A97" s="6" t="s">
        <v>83</v>
      </c>
      <c r="B97" s="4" t="s">
        <v>289</v>
      </c>
      <c r="C97" s="5"/>
      <c r="D97" s="5"/>
      <c r="E97" s="5"/>
      <c r="F97" s="5"/>
      <c r="G97" s="5"/>
      <c r="H97" s="5"/>
      <c r="I97" s="5"/>
      <c r="J97" s="5"/>
      <c r="K97" s="5"/>
    </row>
    <row r="98" spans="1:11" ht="18.75" x14ac:dyDescent="0.2">
      <c r="A98" s="3" t="s">
        <v>84</v>
      </c>
      <c r="B98" s="4"/>
      <c r="C98" s="5"/>
      <c r="D98" s="5"/>
      <c r="E98" s="5"/>
      <c r="F98" s="5"/>
      <c r="G98" s="5"/>
      <c r="H98" s="5"/>
      <c r="I98" s="5"/>
      <c r="J98" s="5"/>
      <c r="K98" s="5"/>
    </row>
    <row r="99" spans="1:11" ht="18.75" x14ac:dyDescent="0.2">
      <c r="A99" s="6" t="s">
        <v>85</v>
      </c>
      <c r="B99" s="4" t="s">
        <v>86</v>
      </c>
      <c r="C99" s="5">
        <v>0.2</v>
      </c>
      <c r="D99" s="5">
        <v>0.05</v>
      </c>
      <c r="E99" s="5">
        <v>0.01</v>
      </c>
      <c r="F99" s="5">
        <v>0.01</v>
      </c>
      <c r="G99" s="5">
        <v>0.01</v>
      </c>
      <c r="H99" s="5">
        <v>0.01</v>
      </c>
      <c r="I99" s="5">
        <v>0.01</v>
      </c>
      <c r="J99" s="5">
        <v>0.01</v>
      </c>
      <c r="K99" s="5">
        <v>0.01</v>
      </c>
    </row>
    <row r="100" spans="1:11" ht="18.75" x14ac:dyDescent="0.2">
      <c r="A100" s="6" t="s">
        <v>87</v>
      </c>
      <c r="B100" s="4" t="s">
        <v>86</v>
      </c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18.75" x14ac:dyDescent="0.2">
      <c r="A101" s="3" t="s">
        <v>88</v>
      </c>
      <c r="B101" s="4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18.75" x14ac:dyDescent="0.2">
      <c r="A102" s="6" t="s">
        <v>89</v>
      </c>
      <c r="B102" s="4" t="s">
        <v>86</v>
      </c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18.75" x14ac:dyDescent="0.2">
      <c r="A103" s="6" t="s">
        <v>90</v>
      </c>
      <c r="B103" s="4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37.5" x14ac:dyDescent="0.2">
      <c r="A104" s="7" t="s">
        <v>91</v>
      </c>
      <c r="B104" s="4" t="s">
        <v>86</v>
      </c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18.75" x14ac:dyDescent="0.2">
      <c r="A105" s="7" t="s">
        <v>92</v>
      </c>
      <c r="B105" s="4" t="s">
        <v>86</v>
      </c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37.5" x14ac:dyDescent="0.2">
      <c r="A106" s="7" t="s">
        <v>93</v>
      </c>
      <c r="B106" s="4" t="s">
        <v>86</v>
      </c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18.75" x14ac:dyDescent="0.2">
      <c r="A107" s="7" t="s">
        <v>94</v>
      </c>
      <c r="B107" s="4" t="s">
        <v>86</v>
      </c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18.75" x14ac:dyDescent="0.2">
      <c r="A108" s="7" t="s">
        <v>95</v>
      </c>
      <c r="B108" s="4" t="s">
        <v>86</v>
      </c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37.5" x14ac:dyDescent="0.2">
      <c r="A109" s="7" t="s">
        <v>96</v>
      </c>
      <c r="B109" s="4" t="s">
        <v>86</v>
      </c>
      <c r="C109" s="5">
        <v>0.2</v>
      </c>
      <c r="D109" s="5">
        <v>0.05</v>
      </c>
      <c r="E109" s="5">
        <v>0.01</v>
      </c>
      <c r="F109" s="5">
        <v>0.01</v>
      </c>
      <c r="G109" s="5">
        <v>0.01</v>
      </c>
      <c r="H109" s="5">
        <v>0.01</v>
      </c>
      <c r="I109" s="5">
        <v>0.01</v>
      </c>
      <c r="J109" s="5">
        <v>0.01</v>
      </c>
      <c r="K109" s="5">
        <v>0.01</v>
      </c>
    </row>
    <row r="110" spans="1:11" ht="18.75" x14ac:dyDescent="0.2">
      <c r="A110" s="6" t="s">
        <v>97</v>
      </c>
      <c r="B110" s="4" t="s">
        <v>86</v>
      </c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18.75" x14ac:dyDescent="0.2">
      <c r="A111" s="6" t="s">
        <v>90</v>
      </c>
      <c r="B111" s="4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37.5" x14ac:dyDescent="0.2">
      <c r="A112" s="7" t="s">
        <v>91</v>
      </c>
      <c r="B112" s="4" t="s">
        <v>86</v>
      </c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37.5" x14ac:dyDescent="0.2">
      <c r="A113" s="7" t="s">
        <v>93</v>
      </c>
      <c r="B113" s="4" t="s">
        <v>86</v>
      </c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18.75" x14ac:dyDescent="0.2">
      <c r="A114" s="7" t="s">
        <v>98</v>
      </c>
      <c r="B114" s="4" t="s">
        <v>86</v>
      </c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18.75" x14ac:dyDescent="0.2">
      <c r="A115" s="7" t="s">
        <v>95</v>
      </c>
      <c r="B115" s="4" t="s">
        <v>86</v>
      </c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37.5" x14ac:dyDescent="0.2">
      <c r="A116" s="7" t="s">
        <v>96</v>
      </c>
      <c r="B116" s="4" t="s">
        <v>86</v>
      </c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18.75" x14ac:dyDescent="0.2">
      <c r="A117" s="3" t="s">
        <v>99</v>
      </c>
      <c r="B117" s="4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18.75" x14ac:dyDescent="0.2">
      <c r="A118" s="6" t="s">
        <v>89</v>
      </c>
      <c r="B118" s="4" t="s">
        <v>86</v>
      </c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18.75" x14ac:dyDescent="0.2">
      <c r="A119" s="6" t="s">
        <v>90</v>
      </c>
      <c r="B119" s="4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37.5" x14ac:dyDescent="0.2">
      <c r="A120" s="7" t="s">
        <v>91</v>
      </c>
      <c r="B120" s="4" t="s">
        <v>86</v>
      </c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8.75" x14ac:dyDescent="0.2">
      <c r="A121" s="7" t="s">
        <v>92</v>
      </c>
      <c r="B121" s="4" t="s">
        <v>86</v>
      </c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37.5" x14ac:dyDescent="0.2">
      <c r="A122" s="7" t="s">
        <v>93</v>
      </c>
      <c r="B122" s="4" t="s">
        <v>86</v>
      </c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8.75" x14ac:dyDescent="0.2">
      <c r="A123" s="7" t="s">
        <v>94</v>
      </c>
      <c r="B123" s="4" t="s">
        <v>86</v>
      </c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8.75" x14ac:dyDescent="0.2">
      <c r="A124" s="7" t="s">
        <v>95</v>
      </c>
      <c r="B124" s="4" t="s">
        <v>86</v>
      </c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30.75" customHeight="1" x14ac:dyDescent="0.2">
      <c r="A125" s="7" t="s">
        <v>96</v>
      </c>
      <c r="B125" s="4" t="s">
        <v>86</v>
      </c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18.75" x14ac:dyDescent="0.2">
      <c r="A126" s="6" t="s">
        <v>97</v>
      </c>
      <c r="B126" s="4" t="s">
        <v>86</v>
      </c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18.75" x14ac:dyDescent="0.2">
      <c r="A127" s="6" t="s">
        <v>90</v>
      </c>
      <c r="B127" s="4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37.5" x14ac:dyDescent="0.2">
      <c r="A128" s="7" t="s">
        <v>91</v>
      </c>
      <c r="B128" s="4" t="s">
        <v>86</v>
      </c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30.75" customHeight="1" x14ac:dyDescent="0.2">
      <c r="A129" s="7" t="s">
        <v>93</v>
      </c>
      <c r="B129" s="4" t="s">
        <v>86</v>
      </c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8.75" x14ac:dyDescent="0.2">
      <c r="A130" s="7" t="s">
        <v>98</v>
      </c>
      <c r="B130" s="4" t="s">
        <v>86</v>
      </c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18.75" x14ac:dyDescent="0.2">
      <c r="A131" s="7" t="s">
        <v>95</v>
      </c>
      <c r="B131" s="4" t="s">
        <v>86</v>
      </c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27.75" customHeight="1" x14ac:dyDescent="0.2">
      <c r="A132" s="7" t="s">
        <v>96</v>
      </c>
      <c r="B132" s="4" t="s">
        <v>86</v>
      </c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37.5" x14ac:dyDescent="0.2">
      <c r="A133" s="3" t="s">
        <v>320</v>
      </c>
      <c r="B133" s="4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37.5" x14ac:dyDescent="0.2">
      <c r="A134" s="6" t="s">
        <v>321</v>
      </c>
      <c r="B134" s="4" t="s">
        <v>100</v>
      </c>
      <c r="C134" s="5">
        <v>106</v>
      </c>
      <c r="D134" s="5">
        <v>107</v>
      </c>
      <c r="E134" s="5">
        <v>108</v>
      </c>
      <c r="F134" s="5">
        <v>110</v>
      </c>
      <c r="G134" s="5">
        <v>112</v>
      </c>
      <c r="H134" s="5">
        <v>113</v>
      </c>
      <c r="I134" s="5">
        <v>113</v>
      </c>
      <c r="J134" s="5">
        <v>115</v>
      </c>
      <c r="K134" s="5">
        <v>115</v>
      </c>
    </row>
    <row r="135" spans="1:11" ht="18.75" x14ac:dyDescent="0.2">
      <c r="A135" s="6" t="s">
        <v>101</v>
      </c>
      <c r="B135" s="4"/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8.75" x14ac:dyDescent="0.2">
      <c r="A136" s="6" t="s">
        <v>102</v>
      </c>
      <c r="B136" s="4" t="s">
        <v>100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</row>
    <row r="137" spans="1:11" ht="18.75" x14ac:dyDescent="0.2">
      <c r="A137" s="6" t="s">
        <v>103</v>
      </c>
      <c r="B137" s="10" t="s">
        <v>100</v>
      </c>
      <c r="C137" s="10">
        <v>6</v>
      </c>
      <c r="D137" s="10">
        <v>6</v>
      </c>
      <c r="E137" s="10">
        <v>6</v>
      </c>
      <c r="F137" s="10">
        <v>6</v>
      </c>
      <c r="G137" s="10">
        <v>6</v>
      </c>
      <c r="H137" s="10">
        <v>6</v>
      </c>
      <c r="I137" s="10">
        <v>6</v>
      </c>
      <c r="J137" s="10">
        <v>6</v>
      </c>
      <c r="K137" s="10">
        <v>6</v>
      </c>
    </row>
    <row r="138" spans="1:11" ht="18.75" x14ac:dyDescent="0.2">
      <c r="A138" s="6" t="s">
        <v>104</v>
      </c>
      <c r="B138" s="4" t="s">
        <v>100</v>
      </c>
      <c r="C138" s="5"/>
      <c r="D138" s="5"/>
      <c r="E138" s="5"/>
      <c r="F138" s="5"/>
      <c r="G138" s="5"/>
      <c r="H138" s="5"/>
      <c r="I138" s="5"/>
      <c r="J138" s="5"/>
      <c r="K138" s="5"/>
    </row>
    <row r="139" spans="1:11" ht="18.75" x14ac:dyDescent="0.2">
      <c r="A139" s="6" t="s">
        <v>105</v>
      </c>
      <c r="B139" s="10" t="s">
        <v>100</v>
      </c>
      <c r="C139" s="5">
        <v>18</v>
      </c>
      <c r="D139" s="5">
        <v>18</v>
      </c>
      <c r="E139" s="5">
        <v>18</v>
      </c>
      <c r="F139" s="5">
        <v>19</v>
      </c>
      <c r="G139" s="5">
        <v>20</v>
      </c>
      <c r="H139" s="5">
        <v>20</v>
      </c>
      <c r="I139" s="5">
        <v>21</v>
      </c>
      <c r="J139" s="5">
        <v>21</v>
      </c>
      <c r="K139" s="5">
        <v>22</v>
      </c>
    </row>
    <row r="140" spans="1:11" ht="56.25" x14ac:dyDescent="0.2">
      <c r="A140" s="6" t="s">
        <v>106</v>
      </c>
      <c r="B140" s="10" t="s">
        <v>100</v>
      </c>
      <c r="C140" s="5">
        <v>34</v>
      </c>
      <c r="D140" s="5">
        <v>34</v>
      </c>
      <c r="E140" s="5">
        <v>35</v>
      </c>
      <c r="F140" s="5">
        <v>35</v>
      </c>
      <c r="G140" s="5">
        <v>36</v>
      </c>
      <c r="H140" s="5">
        <v>36</v>
      </c>
      <c r="I140" s="5">
        <v>37</v>
      </c>
      <c r="J140" s="5">
        <v>37</v>
      </c>
      <c r="K140" s="5">
        <v>38</v>
      </c>
    </row>
    <row r="141" spans="1:11" ht="42" customHeight="1" x14ac:dyDescent="0.2">
      <c r="A141" s="6" t="s">
        <v>107</v>
      </c>
      <c r="B141" s="10" t="s">
        <v>322</v>
      </c>
      <c r="C141" s="5">
        <v>9</v>
      </c>
      <c r="D141" s="5">
        <v>9</v>
      </c>
      <c r="E141" s="5">
        <v>9</v>
      </c>
      <c r="F141" s="5">
        <v>9</v>
      </c>
      <c r="G141" s="5">
        <v>9</v>
      </c>
      <c r="H141" s="5">
        <v>10</v>
      </c>
      <c r="I141" s="5">
        <v>10</v>
      </c>
      <c r="J141" s="5">
        <v>11</v>
      </c>
      <c r="K141" s="5">
        <v>11</v>
      </c>
    </row>
    <row r="142" spans="1:11" ht="37.5" x14ac:dyDescent="0.2">
      <c r="A142" s="6" t="s">
        <v>108</v>
      </c>
      <c r="B142" s="10" t="s">
        <v>100</v>
      </c>
      <c r="C142" s="5">
        <v>9</v>
      </c>
      <c r="D142" s="5">
        <v>9</v>
      </c>
      <c r="E142" s="5">
        <v>9</v>
      </c>
      <c r="F142" s="5">
        <v>10</v>
      </c>
      <c r="G142" s="5">
        <v>10</v>
      </c>
      <c r="H142" s="5">
        <v>10</v>
      </c>
      <c r="I142" s="5">
        <v>10</v>
      </c>
      <c r="J142" s="5">
        <v>11</v>
      </c>
      <c r="K142" s="5">
        <v>11</v>
      </c>
    </row>
    <row r="143" spans="1:11" ht="18.75" x14ac:dyDescent="0.2">
      <c r="A143" s="6" t="s">
        <v>109</v>
      </c>
      <c r="B143" s="10" t="s">
        <v>100</v>
      </c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56.25" x14ac:dyDescent="0.2">
      <c r="A144" s="6" t="s">
        <v>323</v>
      </c>
      <c r="B144" s="10" t="s">
        <v>110</v>
      </c>
      <c r="C144" s="10">
        <v>1.7</v>
      </c>
      <c r="D144" s="10">
        <v>1.7</v>
      </c>
      <c r="E144" s="10">
        <v>1.7</v>
      </c>
      <c r="F144" s="10">
        <v>1.7</v>
      </c>
      <c r="G144" s="10">
        <v>1.7</v>
      </c>
      <c r="H144" s="10">
        <v>1.7</v>
      </c>
      <c r="I144" s="10">
        <v>1.7</v>
      </c>
      <c r="J144" s="10">
        <v>1.7</v>
      </c>
      <c r="K144" s="10">
        <v>1.7</v>
      </c>
    </row>
    <row r="145" spans="1:11" ht="18.75" x14ac:dyDescent="0.2">
      <c r="A145" s="6" t="s">
        <v>101</v>
      </c>
      <c r="B145" s="40"/>
      <c r="C145" s="5"/>
      <c r="D145" s="5"/>
      <c r="E145" s="5"/>
      <c r="F145" s="5"/>
      <c r="G145" s="5"/>
      <c r="H145" s="5"/>
      <c r="I145" s="5"/>
      <c r="J145" s="5"/>
      <c r="K145" s="5"/>
    </row>
    <row r="146" spans="1:11" ht="18.75" x14ac:dyDescent="0.2">
      <c r="A146" s="6" t="s">
        <v>102</v>
      </c>
      <c r="B146" s="4" t="s">
        <v>110</v>
      </c>
      <c r="C146" s="5"/>
      <c r="D146" s="5"/>
      <c r="E146" s="5"/>
      <c r="F146" s="5"/>
      <c r="G146" s="5"/>
      <c r="H146" s="5"/>
      <c r="I146" s="5"/>
      <c r="J146" s="5"/>
      <c r="K146" s="5"/>
    </row>
    <row r="147" spans="1:11" ht="18.75" x14ac:dyDescent="0.2">
      <c r="A147" s="6" t="s">
        <v>103</v>
      </c>
      <c r="B147" s="4" t="s">
        <v>110</v>
      </c>
      <c r="C147" s="4">
        <v>0.3</v>
      </c>
      <c r="D147" s="4">
        <v>0.3</v>
      </c>
      <c r="E147" s="4">
        <v>0.3</v>
      </c>
      <c r="F147" s="4">
        <v>0.3</v>
      </c>
      <c r="G147" s="4">
        <v>0.3</v>
      </c>
      <c r="H147" s="4">
        <v>0.3</v>
      </c>
      <c r="I147" s="4">
        <v>0.3</v>
      </c>
      <c r="J147" s="4">
        <v>0.3</v>
      </c>
      <c r="K147" s="4">
        <v>0.3</v>
      </c>
    </row>
    <row r="148" spans="1:11" ht="18.75" x14ac:dyDescent="0.2">
      <c r="A148" s="6" t="s">
        <v>104</v>
      </c>
      <c r="B148" s="4" t="s">
        <v>110</v>
      </c>
      <c r="C148" s="5"/>
      <c r="D148" s="5"/>
      <c r="E148" s="5"/>
      <c r="F148" s="5"/>
      <c r="G148" s="5"/>
      <c r="H148" s="5"/>
      <c r="I148" s="5"/>
      <c r="J148" s="5"/>
      <c r="K148" s="5"/>
    </row>
    <row r="149" spans="1:11" ht="18.75" x14ac:dyDescent="0.2">
      <c r="A149" s="6" t="s">
        <v>105</v>
      </c>
      <c r="B149" s="4" t="s">
        <v>110</v>
      </c>
      <c r="C149" s="4">
        <v>0.2</v>
      </c>
      <c r="D149" s="4">
        <v>0.2</v>
      </c>
      <c r="E149" s="4">
        <v>0.2</v>
      </c>
      <c r="F149" s="4">
        <v>0.2</v>
      </c>
      <c r="G149" s="4">
        <v>0.2</v>
      </c>
      <c r="H149" s="4">
        <v>0.2</v>
      </c>
      <c r="I149" s="4">
        <v>0.2</v>
      </c>
      <c r="J149" s="4">
        <v>0.2</v>
      </c>
      <c r="K149" s="4">
        <v>0.2</v>
      </c>
    </row>
    <row r="150" spans="1:11" ht="56.25" x14ac:dyDescent="0.2">
      <c r="A150" s="6" t="s">
        <v>106</v>
      </c>
      <c r="B150" s="4" t="s">
        <v>110</v>
      </c>
      <c r="C150" s="5">
        <v>0.3</v>
      </c>
      <c r="D150" s="5">
        <v>0.3</v>
      </c>
      <c r="E150" s="5">
        <v>0.3</v>
      </c>
      <c r="F150" s="5">
        <v>0.3</v>
      </c>
      <c r="G150" s="5">
        <v>0.3</v>
      </c>
      <c r="H150" s="5">
        <v>0.3</v>
      </c>
      <c r="I150" s="5">
        <v>0.3</v>
      </c>
      <c r="J150" s="5">
        <v>0.3</v>
      </c>
      <c r="K150" s="5">
        <v>0.3</v>
      </c>
    </row>
    <row r="151" spans="1:11" ht="18.75" x14ac:dyDescent="0.2">
      <c r="A151" s="6" t="s">
        <v>107</v>
      </c>
      <c r="B151" s="4" t="s">
        <v>110</v>
      </c>
      <c r="C151" s="4">
        <v>0.2</v>
      </c>
      <c r="D151" s="4">
        <v>0.2</v>
      </c>
      <c r="E151" s="4">
        <v>0.2</v>
      </c>
      <c r="F151" s="4">
        <v>0.2</v>
      </c>
      <c r="G151" s="4">
        <v>0.2</v>
      </c>
      <c r="H151" s="4">
        <v>0.2</v>
      </c>
      <c r="I151" s="4">
        <v>0.2</v>
      </c>
      <c r="J151" s="4">
        <v>0.2</v>
      </c>
      <c r="K151" s="4">
        <v>0.2</v>
      </c>
    </row>
    <row r="152" spans="1:11" ht="37.5" x14ac:dyDescent="0.2">
      <c r="A152" s="6" t="s">
        <v>111</v>
      </c>
      <c r="B152" s="4" t="s">
        <v>110</v>
      </c>
      <c r="C152" s="4">
        <v>0.1</v>
      </c>
      <c r="D152" s="4">
        <v>0.1</v>
      </c>
      <c r="E152" s="4">
        <v>0.1</v>
      </c>
      <c r="F152" s="4">
        <v>0.1</v>
      </c>
      <c r="G152" s="4">
        <v>0.1</v>
      </c>
      <c r="H152" s="4">
        <v>0.1</v>
      </c>
      <c r="I152" s="4">
        <v>0.1</v>
      </c>
      <c r="J152" s="4">
        <v>0.1</v>
      </c>
      <c r="K152" s="4">
        <v>0.1</v>
      </c>
    </row>
    <row r="153" spans="1:11" ht="18.75" x14ac:dyDescent="0.2">
      <c r="A153" s="6" t="s">
        <v>112</v>
      </c>
      <c r="B153" s="4" t="s">
        <v>110</v>
      </c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37.5" x14ac:dyDescent="0.2">
      <c r="A154" s="6" t="s">
        <v>324</v>
      </c>
      <c r="B154" s="4" t="s">
        <v>113</v>
      </c>
      <c r="C154" s="5">
        <v>1.7</v>
      </c>
      <c r="D154" s="5">
        <v>1.8</v>
      </c>
      <c r="E154" s="5">
        <v>1.9</v>
      </c>
      <c r="F154" s="5">
        <v>2</v>
      </c>
      <c r="G154" s="5">
        <v>2.2000000000000002</v>
      </c>
      <c r="H154" s="5">
        <v>2.2000000000000002</v>
      </c>
      <c r="I154" s="5">
        <v>2.2999999999999998</v>
      </c>
      <c r="J154" s="5">
        <v>2.2999999999999998</v>
      </c>
      <c r="K154" s="5">
        <v>2.4</v>
      </c>
    </row>
    <row r="155" spans="1:11" ht="18.75" x14ac:dyDescent="0.2">
      <c r="A155" s="6" t="s">
        <v>114</v>
      </c>
      <c r="B155" s="4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8.75" x14ac:dyDescent="0.2">
      <c r="A156" s="6" t="s">
        <v>102</v>
      </c>
      <c r="B156" s="4" t="s">
        <v>113</v>
      </c>
      <c r="C156" s="5">
        <v>0.01</v>
      </c>
      <c r="D156" s="5">
        <v>0.01</v>
      </c>
      <c r="E156" s="5">
        <v>0.01</v>
      </c>
      <c r="F156" s="5">
        <v>0.02</v>
      </c>
      <c r="G156" s="5">
        <v>0.02</v>
      </c>
      <c r="H156" s="5">
        <v>0.02</v>
      </c>
      <c r="I156" s="5">
        <v>0.02</v>
      </c>
      <c r="J156" s="5">
        <v>0.02</v>
      </c>
      <c r="K156" s="5">
        <v>0.02</v>
      </c>
    </row>
    <row r="157" spans="1:11" ht="18.75" x14ac:dyDescent="0.2">
      <c r="A157" s="6" t="s">
        <v>103</v>
      </c>
      <c r="B157" s="4" t="s">
        <v>113</v>
      </c>
      <c r="C157" s="5">
        <v>0.28000000000000003</v>
      </c>
      <c r="D157" s="5">
        <v>0.28000000000000003</v>
      </c>
      <c r="E157" s="5">
        <v>0.3</v>
      </c>
      <c r="F157" s="5">
        <v>0.35</v>
      </c>
      <c r="G157" s="5">
        <v>0.36</v>
      </c>
      <c r="H157" s="5">
        <v>0.4</v>
      </c>
      <c r="I157" s="5">
        <v>0.42</v>
      </c>
      <c r="J157" s="5">
        <v>0.43</v>
      </c>
      <c r="K157" s="5">
        <v>0.45</v>
      </c>
    </row>
    <row r="158" spans="1:11" ht="18.75" x14ac:dyDescent="0.2">
      <c r="A158" s="6" t="s">
        <v>104</v>
      </c>
      <c r="B158" s="4" t="s">
        <v>113</v>
      </c>
      <c r="C158" s="5"/>
      <c r="D158" s="5"/>
      <c r="E158" s="5"/>
      <c r="F158" s="5"/>
      <c r="G158" s="5"/>
      <c r="H158" s="5"/>
      <c r="I158" s="5"/>
      <c r="J158" s="5"/>
      <c r="K158" s="5"/>
    </row>
    <row r="159" spans="1:11" ht="18.75" x14ac:dyDescent="0.2">
      <c r="A159" s="6" t="s">
        <v>105</v>
      </c>
      <c r="B159" s="4" t="s">
        <v>113</v>
      </c>
      <c r="C159" s="5">
        <v>0.15</v>
      </c>
      <c r="D159" s="5">
        <v>0.15</v>
      </c>
      <c r="E159" s="5">
        <v>0.17</v>
      </c>
      <c r="F159" s="5">
        <v>0.18</v>
      </c>
      <c r="G159" s="5">
        <v>0.2</v>
      </c>
      <c r="H159" s="5">
        <v>0.2</v>
      </c>
      <c r="I159" s="5">
        <v>0.22</v>
      </c>
      <c r="J159" s="5">
        <v>0.22</v>
      </c>
      <c r="K159" s="5">
        <v>0.23</v>
      </c>
    </row>
    <row r="160" spans="1:11" ht="56.25" x14ac:dyDescent="0.2">
      <c r="A160" s="6" t="s">
        <v>106</v>
      </c>
      <c r="B160" s="4" t="s">
        <v>113</v>
      </c>
      <c r="C160" s="5">
        <v>0.22</v>
      </c>
      <c r="D160" s="5">
        <v>0.22</v>
      </c>
      <c r="E160" s="5">
        <v>0.24</v>
      </c>
      <c r="F160" s="5">
        <v>0.27</v>
      </c>
      <c r="G160" s="5">
        <v>0.28999999999999998</v>
      </c>
      <c r="H160" s="5">
        <v>0.28999999999999998</v>
      </c>
      <c r="I160" s="5">
        <v>0.3</v>
      </c>
      <c r="J160" s="5">
        <v>0.3</v>
      </c>
      <c r="K160" s="5">
        <v>0.31</v>
      </c>
    </row>
    <row r="161" spans="1:11" ht="18.75" x14ac:dyDescent="0.2">
      <c r="A161" s="6" t="s">
        <v>107</v>
      </c>
      <c r="B161" s="4" t="s">
        <v>113</v>
      </c>
      <c r="C161" s="5">
        <v>0.04</v>
      </c>
      <c r="D161" s="5">
        <v>0.04</v>
      </c>
      <c r="E161" s="5">
        <v>0.05</v>
      </c>
      <c r="F161" s="5">
        <v>0.06</v>
      </c>
      <c r="G161" s="5">
        <v>7.0000000000000007E-2</v>
      </c>
      <c r="H161" s="5">
        <v>7.0000000000000007E-2</v>
      </c>
      <c r="I161" s="5">
        <v>0.08</v>
      </c>
      <c r="J161" s="5">
        <v>0.08</v>
      </c>
      <c r="K161" s="5">
        <v>0.09</v>
      </c>
    </row>
    <row r="162" spans="1:11" ht="37.5" x14ac:dyDescent="0.2">
      <c r="A162" s="6" t="s">
        <v>108</v>
      </c>
      <c r="B162" s="4" t="s">
        <v>113</v>
      </c>
      <c r="C162" s="5">
        <v>0.06</v>
      </c>
      <c r="D162" s="5">
        <v>0.06</v>
      </c>
      <c r="E162" s="5">
        <v>0.06</v>
      </c>
      <c r="F162" s="5" t="s">
        <v>325</v>
      </c>
      <c r="G162" s="5">
        <v>0.06</v>
      </c>
      <c r="H162" s="5">
        <v>0.06</v>
      </c>
      <c r="I162" s="5">
        <v>0.06</v>
      </c>
      <c r="J162" s="5">
        <v>0.06</v>
      </c>
      <c r="K162" s="5">
        <v>0.06</v>
      </c>
    </row>
    <row r="163" spans="1:11" ht="18.75" x14ac:dyDescent="0.2">
      <c r="A163" s="6" t="s">
        <v>39</v>
      </c>
      <c r="B163" s="4"/>
      <c r="C163" s="5"/>
      <c r="D163" s="5"/>
      <c r="E163" s="5"/>
      <c r="F163" s="5"/>
      <c r="G163" s="5"/>
      <c r="H163" s="5"/>
      <c r="I163" s="5"/>
      <c r="J163" s="5"/>
      <c r="K163" s="5"/>
    </row>
    <row r="164" spans="1:11" ht="18.75" x14ac:dyDescent="0.2">
      <c r="A164" s="6" t="s">
        <v>115</v>
      </c>
      <c r="B164" s="4" t="s">
        <v>113</v>
      </c>
      <c r="C164" s="5"/>
      <c r="D164" s="5"/>
      <c r="E164" s="5"/>
      <c r="F164" s="5"/>
      <c r="G164" s="5"/>
      <c r="H164" s="5"/>
      <c r="I164" s="5"/>
      <c r="J164" s="5"/>
      <c r="K164" s="5"/>
    </row>
    <row r="165" spans="1:11" ht="18.75" x14ac:dyDescent="0.2">
      <c r="A165" s="3" t="s">
        <v>116</v>
      </c>
      <c r="B165" s="4"/>
      <c r="C165" s="5"/>
      <c r="D165" s="5"/>
      <c r="E165" s="5"/>
      <c r="F165" s="5"/>
      <c r="G165" s="5"/>
      <c r="H165" s="5"/>
      <c r="I165" s="5"/>
      <c r="J165" s="5"/>
      <c r="K165" s="5"/>
    </row>
    <row r="166" spans="1:11" ht="37.5" x14ac:dyDescent="0.2">
      <c r="A166" s="7" t="s">
        <v>117</v>
      </c>
      <c r="B166" s="4" t="s">
        <v>54</v>
      </c>
      <c r="C166" s="5">
        <v>2142.1999999999998</v>
      </c>
      <c r="D166" s="5">
        <v>895.3</v>
      </c>
      <c r="E166" s="5">
        <v>215</v>
      </c>
      <c r="F166" s="5">
        <v>227</v>
      </c>
      <c r="G166" s="5">
        <v>227</v>
      </c>
      <c r="H166" s="5">
        <v>235</v>
      </c>
      <c r="I166" s="5">
        <v>235</v>
      </c>
      <c r="J166" s="5">
        <v>245</v>
      </c>
      <c r="K166" s="5">
        <v>245</v>
      </c>
    </row>
    <row r="167" spans="1:11" ht="37.5" x14ac:dyDescent="0.3">
      <c r="A167" s="7" t="s">
        <v>118</v>
      </c>
      <c r="B167" s="4" t="s">
        <v>56</v>
      </c>
      <c r="C167" s="16" t="s">
        <v>327</v>
      </c>
      <c r="D167" s="16">
        <v>39.700000000000003</v>
      </c>
      <c r="E167" s="16">
        <f>E166/D166*100</f>
        <v>24.014296883726129</v>
      </c>
      <c r="F167" s="16">
        <f>F166/E166*100</f>
        <v>105.58139534883722</v>
      </c>
      <c r="G167" s="16">
        <f>G166/E166*100</f>
        <v>105.58139534883722</v>
      </c>
      <c r="H167" s="16">
        <f>H166/F166*100</f>
        <v>103.52422907488987</v>
      </c>
      <c r="I167" s="16">
        <f>I166/G166*100</f>
        <v>103.52422907488987</v>
      </c>
      <c r="J167" s="33">
        <f>J166/H166*100</f>
        <v>104.25531914893618</v>
      </c>
      <c r="K167" s="18">
        <f>K166/I166*100</f>
        <v>104.25531914893618</v>
      </c>
    </row>
    <row r="168" spans="1:11" ht="18.75" x14ac:dyDescent="0.2">
      <c r="A168" s="6" t="s">
        <v>119</v>
      </c>
      <c r="B168" s="4" t="s">
        <v>289</v>
      </c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75" x14ac:dyDescent="0.2">
      <c r="A169" s="6" t="s">
        <v>120</v>
      </c>
      <c r="B169" s="4" t="s">
        <v>303</v>
      </c>
      <c r="C169" s="5"/>
      <c r="D169" s="5"/>
      <c r="E169" s="5"/>
      <c r="F169" s="5"/>
      <c r="G169" s="5"/>
      <c r="H169" s="5"/>
      <c r="I169" s="5"/>
      <c r="J169" s="5"/>
      <c r="K169" s="5"/>
    </row>
    <row r="170" spans="1:11" ht="37.5" x14ac:dyDescent="0.2">
      <c r="A170" s="6" t="s">
        <v>121</v>
      </c>
      <c r="B170" s="4" t="s">
        <v>56</v>
      </c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8.75" x14ac:dyDescent="0.2">
      <c r="A171" s="6" t="s">
        <v>119</v>
      </c>
      <c r="B171" s="4" t="s">
        <v>289</v>
      </c>
      <c r="C171" s="5"/>
      <c r="D171" s="5"/>
      <c r="E171" s="5"/>
      <c r="F171" s="5"/>
      <c r="G171" s="5"/>
      <c r="H171" s="5"/>
      <c r="I171" s="5"/>
      <c r="J171" s="5"/>
      <c r="K171" s="5"/>
    </row>
    <row r="172" spans="1:11" ht="93.75" x14ac:dyDescent="0.2">
      <c r="A172" s="12" t="s">
        <v>122</v>
      </c>
      <c r="B172" s="11"/>
      <c r="C172" s="5"/>
      <c r="D172" s="5"/>
      <c r="E172" s="5"/>
      <c r="F172" s="5"/>
      <c r="G172" s="5"/>
      <c r="H172" s="5"/>
      <c r="I172" s="5"/>
      <c r="J172" s="5"/>
      <c r="K172" s="5"/>
    </row>
    <row r="173" spans="1:11" ht="37.5" x14ac:dyDescent="0.2">
      <c r="A173" s="7" t="s">
        <v>123</v>
      </c>
      <c r="B173" s="11" t="s">
        <v>124</v>
      </c>
      <c r="C173" s="5">
        <v>0.5</v>
      </c>
      <c r="D173" s="5">
        <v>0.9</v>
      </c>
      <c r="E173" s="5">
        <v>0.5</v>
      </c>
      <c r="F173" s="5">
        <v>0.5</v>
      </c>
      <c r="G173" s="5">
        <v>0.5</v>
      </c>
      <c r="H173" s="5">
        <v>0.6</v>
      </c>
      <c r="I173" s="5">
        <v>0.6</v>
      </c>
      <c r="J173" s="5">
        <v>0.7</v>
      </c>
      <c r="K173" s="5">
        <v>0.7</v>
      </c>
    </row>
    <row r="174" spans="1:11" ht="37.5" x14ac:dyDescent="0.2">
      <c r="A174" s="7" t="s">
        <v>125</v>
      </c>
      <c r="B174" s="11" t="s">
        <v>124</v>
      </c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37.5" x14ac:dyDescent="0.2">
      <c r="A175" s="7" t="s">
        <v>126</v>
      </c>
      <c r="B175" s="11" t="s">
        <v>124</v>
      </c>
      <c r="C175" s="5"/>
      <c r="D175" s="5"/>
      <c r="E175" s="5"/>
      <c r="F175" s="5"/>
      <c r="G175" s="5"/>
      <c r="H175" s="5"/>
      <c r="I175" s="5"/>
      <c r="J175" s="5"/>
      <c r="K175" s="5"/>
    </row>
    <row r="176" spans="1:11" ht="37.5" x14ac:dyDescent="0.2">
      <c r="A176" s="6" t="s">
        <v>127</v>
      </c>
      <c r="B176" s="4" t="s">
        <v>303</v>
      </c>
      <c r="C176" s="5"/>
      <c r="D176" s="5"/>
      <c r="E176" s="5"/>
      <c r="F176" s="5"/>
      <c r="G176" s="5"/>
      <c r="H176" s="5"/>
      <c r="I176" s="5"/>
      <c r="J176" s="5"/>
      <c r="K176" s="5"/>
    </row>
    <row r="177" spans="1:11" ht="37.5" x14ac:dyDescent="0.2">
      <c r="A177" s="6" t="s">
        <v>128</v>
      </c>
      <c r="B177" s="4" t="s">
        <v>303</v>
      </c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37.5" x14ac:dyDescent="0.2">
      <c r="A178" s="7" t="s">
        <v>129</v>
      </c>
      <c r="B178" s="11" t="s">
        <v>124</v>
      </c>
      <c r="C178" s="5"/>
      <c r="D178" s="5"/>
      <c r="E178" s="5">
        <v>12.3</v>
      </c>
      <c r="F178" s="5">
        <v>8</v>
      </c>
      <c r="G178" s="5">
        <v>7</v>
      </c>
      <c r="H178" s="5">
        <v>7</v>
      </c>
      <c r="I178" s="5">
        <v>7.5</v>
      </c>
      <c r="J178" s="5">
        <v>8</v>
      </c>
      <c r="K178" s="5">
        <v>8</v>
      </c>
    </row>
    <row r="179" spans="1:11" ht="37.5" x14ac:dyDescent="0.2">
      <c r="A179" s="6" t="s">
        <v>130</v>
      </c>
      <c r="B179" s="4" t="s">
        <v>303</v>
      </c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8.75" x14ac:dyDescent="0.2">
      <c r="A180" s="6" t="s">
        <v>131</v>
      </c>
      <c r="B180" s="4" t="s">
        <v>303</v>
      </c>
      <c r="C180" s="5"/>
      <c r="D180" s="5"/>
      <c r="E180" s="5"/>
      <c r="F180" s="5"/>
      <c r="G180" s="5"/>
      <c r="H180" s="5"/>
      <c r="I180" s="5"/>
      <c r="J180" s="5"/>
      <c r="K180" s="5"/>
    </row>
    <row r="181" spans="1:11" ht="37.5" x14ac:dyDescent="0.2">
      <c r="A181" s="6" t="s">
        <v>132</v>
      </c>
      <c r="B181" s="4" t="s">
        <v>303</v>
      </c>
      <c r="C181" s="5"/>
      <c r="D181" s="5"/>
      <c r="E181" s="5"/>
      <c r="F181" s="5"/>
      <c r="G181" s="5"/>
      <c r="H181" s="5"/>
      <c r="I181" s="5"/>
      <c r="J181" s="5"/>
      <c r="K181" s="5"/>
    </row>
    <row r="182" spans="1:11" ht="37.5" x14ac:dyDescent="0.2">
      <c r="A182" s="6" t="s">
        <v>133</v>
      </c>
      <c r="B182" s="4" t="s">
        <v>303</v>
      </c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37.5" x14ac:dyDescent="0.2">
      <c r="A183" s="6" t="s">
        <v>134</v>
      </c>
      <c r="B183" s="4" t="s">
        <v>303</v>
      </c>
      <c r="C183" s="5"/>
      <c r="D183" s="5"/>
      <c r="E183" s="5"/>
      <c r="F183" s="5"/>
      <c r="G183" s="5"/>
      <c r="H183" s="5"/>
      <c r="I183" s="5"/>
      <c r="J183" s="5"/>
      <c r="K183" s="5"/>
    </row>
    <row r="184" spans="1:11" ht="18.75" x14ac:dyDescent="0.2">
      <c r="A184" s="6" t="s">
        <v>135</v>
      </c>
      <c r="B184" s="4" t="s">
        <v>303</v>
      </c>
      <c r="C184" s="5"/>
      <c r="D184" s="5"/>
      <c r="E184" s="5"/>
      <c r="F184" s="5"/>
      <c r="G184" s="5"/>
      <c r="H184" s="5"/>
      <c r="I184" s="5"/>
      <c r="J184" s="5"/>
      <c r="K184" s="5"/>
    </row>
    <row r="185" spans="1:11" ht="18.75" x14ac:dyDescent="0.2">
      <c r="A185" s="6" t="s">
        <v>136</v>
      </c>
      <c r="B185" s="4" t="s">
        <v>303</v>
      </c>
      <c r="C185" s="5"/>
      <c r="D185" s="5"/>
      <c r="E185" s="5"/>
      <c r="F185" s="5"/>
      <c r="G185" s="5"/>
      <c r="H185" s="5"/>
      <c r="I185" s="5"/>
      <c r="J185" s="5"/>
      <c r="K185" s="5"/>
    </row>
    <row r="186" spans="1:11" ht="37.5" x14ac:dyDescent="0.2">
      <c r="A186" s="6" t="s">
        <v>137</v>
      </c>
      <c r="B186" s="4" t="s">
        <v>303</v>
      </c>
      <c r="C186" s="5"/>
      <c r="D186" s="5"/>
      <c r="E186" s="5"/>
      <c r="F186" s="5"/>
      <c r="G186" s="5"/>
      <c r="H186" s="5"/>
      <c r="I186" s="5"/>
      <c r="J186" s="5"/>
      <c r="K186" s="5"/>
    </row>
    <row r="187" spans="1:11" ht="37.5" x14ac:dyDescent="0.2">
      <c r="A187" s="6" t="s">
        <v>138</v>
      </c>
      <c r="B187" s="4" t="s">
        <v>303</v>
      </c>
      <c r="C187" s="5"/>
      <c r="D187" s="5"/>
      <c r="E187" s="5"/>
      <c r="F187" s="5"/>
      <c r="G187" s="5"/>
      <c r="H187" s="5"/>
      <c r="I187" s="5"/>
      <c r="J187" s="5"/>
      <c r="K187" s="5"/>
    </row>
    <row r="188" spans="1:11" ht="37.5" x14ac:dyDescent="0.2">
      <c r="A188" s="6" t="s">
        <v>139</v>
      </c>
      <c r="B188" s="4" t="s">
        <v>303</v>
      </c>
      <c r="C188" s="5"/>
      <c r="D188" s="5"/>
      <c r="E188" s="5"/>
      <c r="F188" s="5"/>
      <c r="G188" s="5"/>
      <c r="H188" s="5"/>
      <c r="I188" s="5"/>
      <c r="J188" s="5"/>
      <c r="K188" s="5"/>
    </row>
    <row r="189" spans="1:11" ht="18.75" x14ac:dyDescent="0.2">
      <c r="A189" s="6" t="s">
        <v>140</v>
      </c>
      <c r="B189" s="4" t="s">
        <v>303</v>
      </c>
      <c r="C189" s="5"/>
      <c r="D189" s="5"/>
      <c r="E189" s="5"/>
      <c r="F189" s="5"/>
      <c r="G189" s="5"/>
      <c r="H189" s="5"/>
      <c r="I189" s="5"/>
      <c r="J189" s="5"/>
      <c r="K189" s="5"/>
    </row>
    <row r="190" spans="1:11" ht="37.5" x14ac:dyDescent="0.2">
      <c r="A190" s="6" t="s">
        <v>141</v>
      </c>
      <c r="B190" s="4" t="s">
        <v>303</v>
      </c>
      <c r="C190" s="5"/>
      <c r="D190" s="5"/>
      <c r="E190" s="5"/>
      <c r="F190" s="5"/>
      <c r="G190" s="5"/>
      <c r="H190" s="5"/>
      <c r="I190" s="5"/>
      <c r="J190" s="5"/>
      <c r="K190" s="5"/>
    </row>
    <row r="191" spans="1:11" ht="37.5" x14ac:dyDescent="0.2">
      <c r="A191" s="6" t="s">
        <v>142</v>
      </c>
      <c r="B191" s="4" t="s">
        <v>303</v>
      </c>
      <c r="C191" s="5"/>
      <c r="D191" s="5"/>
      <c r="E191" s="5"/>
      <c r="F191" s="5"/>
      <c r="G191" s="5"/>
      <c r="H191" s="5"/>
      <c r="I191" s="5"/>
      <c r="J191" s="5"/>
      <c r="K191" s="5"/>
    </row>
    <row r="192" spans="1:11" ht="18.75" x14ac:dyDescent="0.2">
      <c r="A192" s="6" t="s">
        <v>143</v>
      </c>
      <c r="B192" s="4" t="s">
        <v>303</v>
      </c>
      <c r="C192" s="5"/>
      <c r="D192" s="5"/>
      <c r="E192" s="5"/>
      <c r="F192" s="5"/>
      <c r="G192" s="5"/>
      <c r="H192" s="5"/>
      <c r="I192" s="5"/>
      <c r="J192" s="5"/>
      <c r="K192" s="5"/>
    </row>
    <row r="193" spans="1:11" ht="37.5" x14ac:dyDescent="0.2">
      <c r="A193" s="7" t="s">
        <v>144</v>
      </c>
      <c r="B193" s="11" t="s">
        <v>124</v>
      </c>
      <c r="C193" s="5">
        <v>102</v>
      </c>
      <c r="D193" s="5">
        <v>106.1</v>
      </c>
      <c r="E193" s="5">
        <v>107</v>
      </c>
      <c r="F193" s="5">
        <v>110</v>
      </c>
      <c r="G193" s="5">
        <v>110</v>
      </c>
      <c r="H193" s="5">
        <v>112</v>
      </c>
      <c r="I193" s="5">
        <v>112</v>
      </c>
      <c r="J193" s="5">
        <v>115</v>
      </c>
      <c r="K193" s="5">
        <v>255.1</v>
      </c>
    </row>
    <row r="194" spans="1:11" ht="37.5" x14ac:dyDescent="0.2">
      <c r="A194" s="7" t="s">
        <v>145</v>
      </c>
      <c r="B194" s="11" t="s">
        <v>124</v>
      </c>
      <c r="C194" s="5"/>
      <c r="D194" s="5"/>
      <c r="E194" s="5"/>
      <c r="F194" s="5"/>
      <c r="G194" s="5"/>
      <c r="H194" s="5"/>
      <c r="I194" s="5"/>
      <c r="J194" s="5"/>
      <c r="K194" s="5"/>
    </row>
    <row r="195" spans="1:11" ht="56.25" x14ac:dyDescent="0.2">
      <c r="A195" s="7" t="s">
        <v>146</v>
      </c>
      <c r="B195" s="11" t="s">
        <v>124</v>
      </c>
      <c r="C195" s="5">
        <v>5.8</v>
      </c>
      <c r="D195" s="5">
        <v>26.2</v>
      </c>
      <c r="E195" s="5">
        <v>7</v>
      </c>
      <c r="F195" s="5">
        <v>7</v>
      </c>
      <c r="G195" s="5">
        <v>7</v>
      </c>
      <c r="H195" s="5">
        <v>7.5</v>
      </c>
      <c r="I195" s="5">
        <v>7.5</v>
      </c>
      <c r="J195" s="5">
        <v>8</v>
      </c>
      <c r="K195" s="5">
        <v>8</v>
      </c>
    </row>
    <row r="196" spans="1:11" ht="37.5" x14ac:dyDescent="0.2">
      <c r="A196" s="7" t="s">
        <v>147</v>
      </c>
      <c r="B196" s="11" t="s">
        <v>124</v>
      </c>
      <c r="C196" s="5">
        <v>14.5</v>
      </c>
      <c r="D196" s="5">
        <v>11.9</v>
      </c>
      <c r="E196" s="5">
        <v>12</v>
      </c>
      <c r="F196" s="5">
        <v>14</v>
      </c>
      <c r="G196" s="5">
        <v>14</v>
      </c>
      <c r="H196" s="5">
        <v>15</v>
      </c>
      <c r="I196" s="5">
        <v>15</v>
      </c>
      <c r="J196" s="5">
        <v>15.5</v>
      </c>
      <c r="K196" s="5">
        <v>15.5</v>
      </c>
    </row>
    <row r="197" spans="1:11" ht="37.5" x14ac:dyDescent="0.2">
      <c r="A197" s="7" t="s">
        <v>148</v>
      </c>
      <c r="B197" s="11" t="s">
        <v>124</v>
      </c>
      <c r="C197" s="5">
        <v>0.6</v>
      </c>
      <c r="D197" s="5">
        <v>309</v>
      </c>
      <c r="E197" s="5">
        <v>2.9</v>
      </c>
      <c r="F197" s="5">
        <v>2</v>
      </c>
      <c r="G197" s="5">
        <v>2</v>
      </c>
      <c r="H197" s="5">
        <v>2.5</v>
      </c>
      <c r="I197" s="5">
        <v>2.5</v>
      </c>
      <c r="J197" s="5">
        <v>3</v>
      </c>
      <c r="K197" s="5">
        <v>3</v>
      </c>
    </row>
    <row r="198" spans="1:11" ht="37.5" x14ac:dyDescent="0.2">
      <c r="A198" s="7" t="s">
        <v>149</v>
      </c>
      <c r="B198" s="11" t="s">
        <v>124</v>
      </c>
      <c r="C198" s="5">
        <v>20.3</v>
      </c>
      <c r="D198" s="5">
        <v>11.9</v>
      </c>
      <c r="E198" s="5"/>
      <c r="F198" s="5"/>
      <c r="G198" s="5"/>
      <c r="H198" s="5"/>
      <c r="I198" s="5"/>
      <c r="J198" s="5"/>
      <c r="K198" s="5"/>
    </row>
    <row r="199" spans="1:11" ht="37.5" x14ac:dyDescent="0.2">
      <c r="A199" s="7" t="s">
        <v>150</v>
      </c>
      <c r="B199" s="11" t="s">
        <v>124</v>
      </c>
      <c r="C199" s="5">
        <v>1.5</v>
      </c>
      <c r="D199" s="5">
        <v>5.2</v>
      </c>
      <c r="E199" s="5">
        <v>5.3</v>
      </c>
      <c r="F199" s="5">
        <v>5.5</v>
      </c>
      <c r="G199" s="5">
        <v>5.5</v>
      </c>
      <c r="H199" s="5">
        <v>6</v>
      </c>
      <c r="I199" s="5">
        <v>6</v>
      </c>
      <c r="J199" s="5">
        <v>6.5</v>
      </c>
      <c r="K199" s="5">
        <v>6.5</v>
      </c>
    </row>
    <row r="200" spans="1:11" ht="37.5" x14ac:dyDescent="0.2">
      <c r="A200" s="7" t="s">
        <v>151</v>
      </c>
      <c r="B200" s="11" t="s">
        <v>124</v>
      </c>
      <c r="C200" s="5"/>
      <c r="D200" s="5"/>
      <c r="E200" s="5"/>
      <c r="F200" s="5"/>
      <c r="G200" s="5"/>
      <c r="H200" s="5"/>
      <c r="I200" s="5"/>
      <c r="J200" s="5"/>
      <c r="K200" s="5"/>
    </row>
    <row r="201" spans="1:11" ht="36.75" customHeight="1" x14ac:dyDescent="0.2">
      <c r="A201" s="7" t="s">
        <v>152</v>
      </c>
      <c r="B201" s="11" t="s">
        <v>124</v>
      </c>
      <c r="C201" s="5">
        <v>5.7</v>
      </c>
      <c r="D201" s="5">
        <v>2.5</v>
      </c>
      <c r="E201" s="5">
        <v>3.3</v>
      </c>
      <c r="F201" s="5">
        <v>3.5</v>
      </c>
      <c r="G201" s="5">
        <v>3.5</v>
      </c>
      <c r="H201" s="5">
        <v>3.8</v>
      </c>
      <c r="I201" s="5">
        <v>3.8</v>
      </c>
      <c r="J201" s="5">
        <v>4</v>
      </c>
      <c r="K201" s="5">
        <v>4</v>
      </c>
    </row>
    <row r="202" spans="1:11" ht="37.5" x14ac:dyDescent="0.2">
      <c r="A202" s="7" t="s">
        <v>153</v>
      </c>
      <c r="B202" s="11" t="s">
        <v>124</v>
      </c>
      <c r="C202" s="5">
        <v>1721</v>
      </c>
      <c r="D202" s="5">
        <v>300.3</v>
      </c>
      <c r="E202" s="5">
        <v>20</v>
      </c>
      <c r="F202" s="5">
        <v>22.5</v>
      </c>
      <c r="G202" s="5">
        <v>20</v>
      </c>
      <c r="H202" s="5">
        <v>23</v>
      </c>
      <c r="I202" s="5">
        <v>23</v>
      </c>
      <c r="J202" s="5">
        <v>24</v>
      </c>
      <c r="K202" s="5">
        <v>24</v>
      </c>
    </row>
    <row r="203" spans="1:11" ht="37.5" x14ac:dyDescent="0.2">
      <c r="A203" s="7" t="s">
        <v>154</v>
      </c>
      <c r="B203" s="11" t="s">
        <v>124</v>
      </c>
      <c r="C203" s="5">
        <v>252.3</v>
      </c>
      <c r="D203" s="5">
        <v>109</v>
      </c>
      <c r="E203" s="5">
        <v>50</v>
      </c>
      <c r="F203" s="5">
        <v>55</v>
      </c>
      <c r="G203" s="5">
        <v>55</v>
      </c>
      <c r="H203" s="5">
        <v>57.1</v>
      </c>
      <c r="I203" s="5">
        <v>57.1</v>
      </c>
      <c r="J203" s="5">
        <v>60.3</v>
      </c>
      <c r="K203" s="5">
        <v>60.3</v>
      </c>
    </row>
    <row r="204" spans="1:11" ht="75" x14ac:dyDescent="0.2">
      <c r="A204" s="12" t="s">
        <v>155</v>
      </c>
      <c r="B204" s="9"/>
      <c r="C204" s="5">
        <f>SUM(C205:C207)</f>
        <v>2124.2000000000003</v>
      </c>
      <c r="D204" s="5">
        <f t="shared" ref="D204:K204" si="3">SUM(D205:D207)</f>
        <v>895.3</v>
      </c>
      <c r="E204" s="5">
        <f t="shared" si="3"/>
        <v>216</v>
      </c>
      <c r="F204" s="5">
        <f t="shared" si="3"/>
        <v>227</v>
      </c>
      <c r="G204" s="5">
        <f t="shared" si="3"/>
        <v>227</v>
      </c>
      <c r="H204" s="5">
        <f t="shared" si="3"/>
        <v>235</v>
      </c>
      <c r="I204" s="5">
        <f t="shared" si="3"/>
        <v>235</v>
      </c>
      <c r="J204" s="5">
        <f t="shared" si="3"/>
        <v>245</v>
      </c>
      <c r="K204" s="5">
        <f t="shared" si="3"/>
        <v>245</v>
      </c>
    </row>
    <row r="205" spans="1:11" ht="18.75" x14ac:dyDescent="0.2">
      <c r="A205" s="7" t="s">
        <v>156</v>
      </c>
      <c r="B205" s="9" t="s">
        <v>157</v>
      </c>
      <c r="C205" s="5">
        <v>47.2</v>
      </c>
      <c r="D205" s="5">
        <v>135.4</v>
      </c>
      <c r="E205" s="5">
        <v>36</v>
      </c>
      <c r="F205" s="5">
        <v>40</v>
      </c>
      <c r="G205" s="5">
        <v>40</v>
      </c>
      <c r="H205" s="5">
        <v>45</v>
      </c>
      <c r="I205" s="5">
        <v>45</v>
      </c>
      <c r="J205" s="5">
        <v>50</v>
      </c>
      <c r="K205" s="5">
        <v>50</v>
      </c>
    </row>
    <row r="206" spans="1:11" ht="18.75" x14ac:dyDescent="0.2">
      <c r="A206" s="7" t="s">
        <v>158</v>
      </c>
      <c r="B206" s="9" t="s">
        <v>157</v>
      </c>
      <c r="C206" s="5">
        <v>106.1</v>
      </c>
      <c r="D206" s="5">
        <v>56.6</v>
      </c>
      <c r="E206" s="5">
        <v>30</v>
      </c>
      <c r="F206" s="5">
        <v>30</v>
      </c>
      <c r="G206" s="5">
        <v>30</v>
      </c>
      <c r="H206" s="5">
        <v>31</v>
      </c>
      <c r="I206" s="5">
        <v>31</v>
      </c>
      <c r="J206" s="5">
        <v>35</v>
      </c>
      <c r="K206" s="5">
        <v>35</v>
      </c>
    </row>
    <row r="207" spans="1:11" ht="18.75" x14ac:dyDescent="0.2">
      <c r="A207" s="6" t="s">
        <v>159</v>
      </c>
      <c r="B207" s="9" t="s">
        <v>157</v>
      </c>
      <c r="C207" s="5">
        <v>1970.9</v>
      </c>
      <c r="D207" s="5">
        <v>703.3</v>
      </c>
      <c r="E207" s="5">
        <v>150</v>
      </c>
      <c r="F207" s="5">
        <v>157</v>
      </c>
      <c r="G207" s="5">
        <v>157</v>
      </c>
      <c r="H207" s="5">
        <v>159</v>
      </c>
      <c r="I207" s="5">
        <v>159</v>
      </c>
      <c r="J207" s="5">
        <v>160</v>
      </c>
      <c r="K207" s="5">
        <v>160</v>
      </c>
    </row>
    <row r="208" spans="1:11" ht="34.5" customHeight="1" x14ac:dyDescent="0.2">
      <c r="A208" s="21" t="s">
        <v>338</v>
      </c>
      <c r="B208" s="22"/>
      <c r="C208" s="5"/>
      <c r="D208" s="5"/>
      <c r="E208" s="5"/>
      <c r="F208" s="5"/>
      <c r="G208" s="5"/>
      <c r="H208" s="5"/>
      <c r="I208" s="5"/>
      <c r="J208" s="5"/>
      <c r="K208" s="5"/>
    </row>
    <row r="209" spans="1:11" ht="18.75" x14ac:dyDescent="0.2">
      <c r="A209" s="23" t="s">
        <v>339</v>
      </c>
      <c r="B209" s="24" t="s">
        <v>15</v>
      </c>
      <c r="C209" s="19">
        <v>604.29999999999995</v>
      </c>
      <c r="D209" s="19">
        <v>640.9</v>
      </c>
      <c r="E209" s="19">
        <v>557.20000000000005</v>
      </c>
      <c r="F209" s="19">
        <v>532</v>
      </c>
      <c r="G209" s="19">
        <v>503.1</v>
      </c>
      <c r="H209" s="19">
        <v>575.29999999999995</v>
      </c>
      <c r="I209" s="19">
        <v>575.29999999999995</v>
      </c>
      <c r="J209" s="19">
        <v>605.20000000000005</v>
      </c>
      <c r="K209" s="19">
        <v>605.20000000000005</v>
      </c>
    </row>
    <row r="210" spans="1:11" ht="57" customHeight="1" x14ac:dyDescent="0.2">
      <c r="A210" s="25" t="s">
        <v>311</v>
      </c>
      <c r="B210" s="26" t="s">
        <v>160</v>
      </c>
      <c r="C210" s="5">
        <v>198.7</v>
      </c>
      <c r="D210" s="5">
        <v>171.4</v>
      </c>
      <c r="E210" s="5">
        <v>161.80000000000001</v>
      </c>
      <c r="F210" s="5">
        <v>182.5</v>
      </c>
      <c r="G210" s="5">
        <v>187.7</v>
      </c>
      <c r="H210" s="5">
        <v>192.7</v>
      </c>
      <c r="I210" s="5">
        <v>192.7</v>
      </c>
      <c r="J210" s="5">
        <v>202.7</v>
      </c>
      <c r="K210" s="5">
        <v>202.7</v>
      </c>
    </row>
    <row r="211" spans="1:11" ht="37.5" x14ac:dyDescent="0.2">
      <c r="A211" s="27" t="s">
        <v>340</v>
      </c>
      <c r="B211" s="26" t="s">
        <v>160</v>
      </c>
      <c r="C211" s="19">
        <v>171.5</v>
      </c>
      <c r="D211" s="19">
        <v>139.1</v>
      </c>
      <c r="E211" s="19">
        <v>132</v>
      </c>
      <c r="F211" s="19">
        <v>157.30000000000001</v>
      </c>
      <c r="G211" s="19">
        <v>159.9</v>
      </c>
      <c r="H211" s="19">
        <v>161.80000000000001</v>
      </c>
      <c r="I211" s="19">
        <v>161.80000000000001</v>
      </c>
      <c r="J211" s="19">
        <v>170.2</v>
      </c>
      <c r="K211" s="19">
        <v>170.2</v>
      </c>
    </row>
    <row r="212" spans="1:11" ht="18.75" x14ac:dyDescent="0.2">
      <c r="A212" s="25" t="s">
        <v>39</v>
      </c>
      <c r="B212" s="26"/>
      <c r="C212" s="5"/>
      <c r="D212" s="5"/>
      <c r="E212" s="5"/>
      <c r="F212" s="5"/>
      <c r="G212" s="5"/>
      <c r="H212" s="5"/>
      <c r="I212" s="5"/>
      <c r="J212" s="5"/>
      <c r="K212" s="5"/>
    </row>
    <row r="213" spans="1:11" ht="18.75" x14ac:dyDescent="0.2">
      <c r="A213" s="25" t="s">
        <v>1</v>
      </c>
      <c r="B213" s="26" t="s">
        <v>160</v>
      </c>
      <c r="C213" s="5"/>
      <c r="D213" s="5"/>
      <c r="E213" s="5"/>
      <c r="F213" s="5"/>
      <c r="G213" s="5"/>
      <c r="H213" s="5"/>
      <c r="I213" s="5"/>
      <c r="J213" s="5"/>
      <c r="K213" s="5"/>
    </row>
    <row r="214" spans="1:11" ht="18.75" x14ac:dyDescent="0.2">
      <c r="A214" s="25" t="s">
        <v>2</v>
      </c>
      <c r="B214" s="26" t="s">
        <v>160</v>
      </c>
      <c r="C214" s="5">
        <v>150.19999999999999</v>
      </c>
      <c r="D214" s="5">
        <v>115.7</v>
      </c>
      <c r="E214" s="5">
        <v>102.7</v>
      </c>
      <c r="F214" s="5">
        <v>125.8</v>
      </c>
      <c r="G214" s="5">
        <v>129</v>
      </c>
      <c r="H214" s="5">
        <v>131.69999999999999</v>
      </c>
      <c r="I214" s="5">
        <v>131.69999999999999</v>
      </c>
      <c r="J214" s="5">
        <v>138.5</v>
      </c>
      <c r="K214" s="5">
        <v>138.5</v>
      </c>
    </row>
    <row r="215" spans="1:11" ht="18.75" x14ac:dyDescent="0.2">
      <c r="A215" s="25" t="s">
        <v>3</v>
      </c>
      <c r="B215" s="26" t="s">
        <v>160</v>
      </c>
      <c r="C215" s="5"/>
      <c r="D215" s="5"/>
      <c r="E215" s="5"/>
      <c r="F215" s="5"/>
      <c r="G215" s="5"/>
      <c r="H215" s="5"/>
      <c r="I215" s="5"/>
      <c r="J215" s="5"/>
      <c r="K215" s="5"/>
    </row>
    <row r="216" spans="1:11" ht="18" customHeight="1" x14ac:dyDescent="0.2">
      <c r="A216" s="25" t="s">
        <v>53</v>
      </c>
      <c r="B216" s="26" t="s">
        <v>160</v>
      </c>
      <c r="C216" s="5"/>
      <c r="D216" s="5">
        <v>0.9</v>
      </c>
      <c r="E216" s="5">
        <v>6.3</v>
      </c>
      <c r="F216" s="5">
        <v>6.5</v>
      </c>
      <c r="G216" s="5">
        <v>7</v>
      </c>
      <c r="H216" s="5">
        <v>5.3</v>
      </c>
      <c r="I216" s="5">
        <v>5.3</v>
      </c>
      <c r="J216" s="5">
        <v>5.6</v>
      </c>
      <c r="K216" s="5">
        <v>5.6</v>
      </c>
    </row>
    <row r="217" spans="1:11" ht="37.5" x14ac:dyDescent="0.2">
      <c r="A217" s="25" t="s">
        <v>4</v>
      </c>
      <c r="B217" s="26" t="s">
        <v>160</v>
      </c>
      <c r="C217" s="5"/>
      <c r="D217" s="5"/>
      <c r="E217" s="5">
        <v>0.1</v>
      </c>
      <c r="F217" s="5">
        <v>0.1</v>
      </c>
      <c r="G217" s="5">
        <v>0.1</v>
      </c>
      <c r="H217" s="5">
        <v>0.1</v>
      </c>
      <c r="I217" s="5">
        <v>0.1</v>
      </c>
      <c r="J217" s="5">
        <v>0.1</v>
      </c>
      <c r="K217" s="5">
        <v>0.1</v>
      </c>
    </row>
    <row r="218" spans="1:11" ht="18.75" x14ac:dyDescent="0.2">
      <c r="A218" s="25" t="s">
        <v>5</v>
      </c>
      <c r="B218" s="26" t="s">
        <v>160</v>
      </c>
      <c r="C218" s="5"/>
      <c r="D218" s="5"/>
      <c r="E218" s="5"/>
      <c r="F218" s="5"/>
      <c r="G218" s="5"/>
      <c r="H218" s="5"/>
      <c r="I218" s="5"/>
      <c r="J218" s="5"/>
      <c r="K218" s="5"/>
    </row>
    <row r="219" spans="1:11" ht="18.75" x14ac:dyDescent="0.2">
      <c r="A219" s="25" t="s">
        <v>6</v>
      </c>
      <c r="B219" s="26" t="s">
        <v>160</v>
      </c>
      <c r="C219" s="5">
        <v>19.600000000000001</v>
      </c>
      <c r="D219" s="5">
        <v>19.5</v>
      </c>
      <c r="E219" s="5">
        <v>20.6</v>
      </c>
      <c r="F219" s="5">
        <v>21.9</v>
      </c>
      <c r="G219" s="5">
        <v>20.9</v>
      </c>
      <c r="H219" s="5">
        <v>21.8</v>
      </c>
      <c r="I219" s="5">
        <v>21.8</v>
      </c>
      <c r="J219" s="5">
        <v>22.9</v>
      </c>
      <c r="K219" s="5">
        <v>22.9</v>
      </c>
    </row>
    <row r="220" spans="1:11" ht="18.75" x14ac:dyDescent="0.2">
      <c r="A220" s="25" t="s">
        <v>7</v>
      </c>
      <c r="B220" s="26" t="s">
        <v>160</v>
      </c>
      <c r="C220" s="5"/>
      <c r="D220" s="5"/>
      <c r="E220" s="5">
        <v>0.1</v>
      </c>
      <c r="F220" s="5">
        <v>0.1</v>
      </c>
      <c r="G220" s="5">
        <v>0.1</v>
      </c>
      <c r="H220" s="5">
        <v>0.1</v>
      </c>
      <c r="I220" s="5">
        <v>0.1</v>
      </c>
      <c r="J220" s="5">
        <v>0.1</v>
      </c>
      <c r="K220" s="5">
        <v>0.1</v>
      </c>
    </row>
    <row r="221" spans="1:11" ht="18.75" x14ac:dyDescent="0.2">
      <c r="A221" s="25" t="s">
        <v>8</v>
      </c>
      <c r="B221" s="26" t="s">
        <v>160</v>
      </c>
      <c r="C221" s="5">
        <v>1.7</v>
      </c>
      <c r="D221" s="5">
        <v>3</v>
      </c>
      <c r="E221" s="5">
        <v>2.2000000000000002</v>
      </c>
      <c r="F221" s="5">
        <v>2.9</v>
      </c>
      <c r="G221" s="5">
        <v>2.7</v>
      </c>
      <c r="H221" s="5">
        <v>2.8</v>
      </c>
      <c r="I221" s="5">
        <v>2.8</v>
      </c>
      <c r="J221" s="5">
        <v>2.9</v>
      </c>
      <c r="K221" s="5">
        <v>2.9</v>
      </c>
    </row>
    <row r="222" spans="1:11" ht="18.75" x14ac:dyDescent="0.2">
      <c r="A222" s="25" t="s">
        <v>9</v>
      </c>
      <c r="B222" s="26" t="s">
        <v>160</v>
      </c>
      <c r="C222" s="5"/>
      <c r="D222" s="5"/>
      <c r="E222" s="5"/>
      <c r="F222" s="5"/>
      <c r="G222" s="5"/>
      <c r="H222" s="5"/>
      <c r="I222" s="5"/>
      <c r="J222" s="5"/>
      <c r="K222" s="5"/>
    </row>
    <row r="223" spans="1:11" ht="18.75" x14ac:dyDescent="0.2">
      <c r="A223" s="21" t="s">
        <v>10</v>
      </c>
      <c r="B223" s="24" t="s">
        <v>160</v>
      </c>
      <c r="C223" s="19">
        <v>27.3</v>
      </c>
      <c r="D223" s="19">
        <v>32.299999999999997</v>
      </c>
      <c r="E223" s="19">
        <v>29.8</v>
      </c>
      <c r="F223" s="19">
        <v>25.2</v>
      </c>
      <c r="G223" s="19">
        <v>27.9</v>
      </c>
      <c r="H223" s="19">
        <v>30.9</v>
      </c>
      <c r="I223" s="19">
        <v>30.9</v>
      </c>
      <c r="J223" s="19">
        <v>32.5</v>
      </c>
      <c r="K223" s="19">
        <v>32.5</v>
      </c>
    </row>
    <row r="224" spans="1:11" ht="18.75" x14ac:dyDescent="0.2">
      <c r="A224" s="21" t="s">
        <v>258</v>
      </c>
      <c r="B224" s="24" t="s">
        <v>160</v>
      </c>
      <c r="C224" s="19">
        <v>405.5</v>
      </c>
      <c r="D224" s="19">
        <v>469.5</v>
      </c>
      <c r="E224" s="19">
        <v>395.4</v>
      </c>
      <c r="F224" s="19">
        <v>349.5</v>
      </c>
      <c r="G224" s="19">
        <v>315.3</v>
      </c>
      <c r="H224" s="19">
        <v>382.6</v>
      </c>
      <c r="I224" s="19">
        <v>382.6</v>
      </c>
      <c r="J224" s="19">
        <v>402.5</v>
      </c>
      <c r="K224" s="19">
        <v>402.5</v>
      </c>
    </row>
    <row r="225" spans="1:11" ht="18.75" x14ac:dyDescent="0.2">
      <c r="A225" s="28" t="s">
        <v>39</v>
      </c>
      <c r="B225" s="22"/>
      <c r="C225" s="5"/>
      <c r="D225" s="5"/>
      <c r="E225" s="5"/>
      <c r="F225" s="5"/>
      <c r="G225" s="5"/>
      <c r="H225" s="5"/>
      <c r="I225" s="5"/>
      <c r="J225" s="5"/>
      <c r="K225" s="5"/>
    </row>
    <row r="226" spans="1:11" ht="18.75" x14ac:dyDescent="0.2">
      <c r="A226" s="28" t="s">
        <v>261</v>
      </c>
      <c r="B226" s="22" t="s">
        <v>160</v>
      </c>
      <c r="C226" s="5">
        <v>101.4</v>
      </c>
      <c r="D226" s="5">
        <v>64.5</v>
      </c>
      <c r="E226" s="5">
        <v>61.1</v>
      </c>
      <c r="F226" s="5">
        <v>43.4</v>
      </c>
      <c r="G226" s="5">
        <v>41.2</v>
      </c>
      <c r="H226" s="5">
        <v>46.2</v>
      </c>
      <c r="I226" s="5">
        <v>46.2</v>
      </c>
      <c r="J226" s="5">
        <v>48.6</v>
      </c>
      <c r="K226" s="5">
        <v>48.6</v>
      </c>
    </row>
    <row r="227" spans="1:11" ht="18.75" x14ac:dyDescent="0.2">
      <c r="A227" s="28" t="s">
        <v>262</v>
      </c>
      <c r="B227" s="22" t="s">
        <v>160</v>
      </c>
      <c r="C227" s="5">
        <v>279.2</v>
      </c>
      <c r="D227" s="5">
        <v>376.7</v>
      </c>
      <c r="E227" s="5">
        <v>301</v>
      </c>
      <c r="F227" s="5">
        <v>302.8</v>
      </c>
      <c r="G227" s="5">
        <v>273.10000000000002</v>
      </c>
      <c r="H227" s="5">
        <v>336.1</v>
      </c>
      <c r="I227" s="5">
        <v>336.1</v>
      </c>
      <c r="J227" s="5">
        <v>353.6</v>
      </c>
      <c r="K227" s="5">
        <v>353.6</v>
      </c>
    </row>
    <row r="228" spans="1:11" ht="18.75" x14ac:dyDescent="0.2">
      <c r="A228" s="28" t="s">
        <v>259</v>
      </c>
      <c r="B228" s="22" t="s">
        <v>160</v>
      </c>
      <c r="C228" s="5">
        <v>22.6</v>
      </c>
      <c r="D228" s="5">
        <v>20.399999999999999</v>
      </c>
      <c r="E228" s="5">
        <v>1.7</v>
      </c>
      <c r="F228" s="5">
        <v>2.7</v>
      </c>
      <c r="G228" s="5">
        <v>0.4</v>
      </c>
      <c r="H228" s="5">
        <v>0.2</v>
      </c>
      <c r="I228" s="5">
        <v>0.2</v>
      </c>
      <c r="J228" s="5">
        <v>0.2</v>
      </c>
      <c r="K228" s="5">
        <v>0.2</v>
      </c>
    </row>
    <row r="229" spans="1:11" ht="18.75" x14ac:dyDescent="0.2">
      <c r="A229" s="28" t="s">
        <v>39</v>
      </c>
      <c r="B229" s="29"/>
      <c r="C229" s="5"/>
      <c r="D229" s="5"/>
      <c r="E229" s="5"/>
      <c r="F229" s="5"/>
      <c r="G229" s="5"/>
      <c r="H229" s="5"/>
      <c r="I229" s="5"/>
      <c r="J229" s="5"/>
      <c r="K229" s="5"/>
    </row>
    <row r="230" spans="1:11" ht="18.75" x14ac:dyDescent="0.2">
      <c r="A230" s="28" t="s">
        <v>260</v>
      </c>
      <c r="B230" s="22" t="s">
        <v>160</v>
      </c>
      <c r="C230" s="5">
        <v>6.5</v>
      </c>
      <c r="D230" s="5">
        <v>20.3</v>
      </c>
      <c r="E230" s="5">
        <v>1.7</v>
      </c>
      <c r="F230" s="5">
        <v>2.7</v>
      </c>
      <c r="G230" s="5">
        <v>0.4</v>
      </c>
      <c r="H230" s="5">
        <v>0.2</v>
      </c>
      <c r="I230" s="5">
        <v>0.2</v>
      </c>
      <c r="J230" s="5">
        <v>0.2</v>
      </c>
      <c r="K230" s="5">
        <v>0.2</v>
      </c>
    </row>
    <row r="231" spans="1:11" ht="18.75" x14ac:dyDescent="0.2">
      <c r="A231" s="23" t="s">
        <v>341</v>
      </c>
      <c r="B231" s="22" t="s">
        <v>160</v>
      </c>
      <c r="C231" s="19">
        <v>599.1</v>
      </c>
      <c r="D231" s="19">
        <v>648</v>
      </c>
      <c r="E231" s="19">
        <v>568.4</v>
      </c>
      <c r="F231" s="19">
        <v>532</v>
      </c>
      <c r="G231" s="19">
        <v>508</v>
      </c>
      <c r="H231" s="19">
        <v>581.4</v>
      </c>
      <c r="I231" s="19">
        <v>581.4</v>
      </c>
      <c r="J231" s="19">
        <v>611.6</v>
      </c>
      <c r="K231" s="19">
        <v>611.6</v>
      </c>
    </row>
    <row r="232" spans="1:11" ht="18.75" x14ac:dyDescent="0.2">
      <c r="A232" s="30" t="s">
        <v>0</v>
      </c>
      <c r="B232" s="26"/>
      <c r="C232" s="5"/>
      <c r="D232" s="5"/>
      <c r="E232" s="5"/>
      <c r="F232" s="5"/>
      <c r="G232" s="5"/>
      <c r="H232" s="5"/>
      <c r="I232" s="5"/>
      <c r="J232" s="5"/>
      <c r="K232" s="5"/>
    </row>
    <row r="233" spans="1:11" ht="18.75" x14ac:dyDescent="0.2">
      <c r="A233" s="25" t="s">
        <v>263</v>
      </c>
      <c r="B233" s="31" t="s">
        <v>160</v>
      </c>
      <c r="C233" s="5">
        <v>42.8</v>
      </c>
      <c r="D233" s="5">
        <v>36.6</v>
      </c>
      <c r="E233" s="5">
        <v>37.700000000000003</v>
      </c>
      <c r="F233" s="5">
        <v>45.6</v>
      </c>
      <c r="G233" s="5">
        <v>41.2</v>
      </c>
      <c r="H233" s="5">
        <v>46.7</v>
      </c>
      <c r="I233" s="5">
        <v>46.7</v>
      </c>
      <c r="J233" s="5">
        <v>49.1</v>
      </c>
      <c r="K233" s="5">
        <v>49.1</v>
      </c>
    </row>
    <row r="234" spans="1:11" ht="18.75" x14ac:dyDescent="0.2">
      <c r="A234" s="25" t="s">
        <v>264</v>
      </c>
      <c r="B234" s="26" t="s">
        <v>160</v>
      </c>
      <c r="C234" s="5">
        <v>0.6</v>
      </c>
      <c r="D234" s="5">
        <v>0.6</v>
      </c>
      <c r="E234" s="5">
        <v>0.7</v>
      </c>
      <c r="F234" s="5">
        <v>0.7</v>
      </c>
      <c r="G234" s="5">
        <v>0.7</v>
      </c>
      <c r="H234" s="5">
        <v>0.7</v>
      </c>
      <c r="I234" s="5">
        <v>0.7</v>
      </c>
      <c r="J234" s="5">
        <v>0.7</v>
      </c>
      <c r="K234" s="5">
        <v>0.7</v>
      </c>
    </row>
    <row r="235" spans="1:11" ht="26.25" customHeight="1" x14ac:dyDescent="0.2">
      <c r="A235" s="25" t="s">
        <v>265</v>
      </c>
      <c r="B235" s="26" t="s">
        <v>160</v>
      </c>
      <c r="C235" s="5">
        <v>1.4</v>
      </c>
      <c r="D235" s="5">
        <v>1.4</v>
      </c>
      <c r="E235" s="5">
        <v>1.4</v>
      </c>
      <c r="F235" s="5">
        <v>1.1000000000000001</v>
      </c>
      <c r="G235" s="5">
        <v>1.1000000000000001</v>
      </c>
      <c r="H235" s="5">
        <v>1.1000000000000001</v>
      </c>
      <c r="I235" s="5">
        <v>1.1000000000000001</v>
      </c>
      <c r="J235" s="5">
        <v>1.2</v>
      </c>
      <c r="K235" s="5">
        <v>1.2</v>
      </c>
    </row>
    <row r="236" spans="1:11" ht="18.75" x14ac:dyDescent="0.2">
      <c r="A236" s="25" t="s">
        <v>266</v>
      </c>
      <c r="B236" s="26" t="s">
        <v>160</v>
      </c>
      <c r="C236" s="5">
        <v>67.8</v>
      </c>
      <c r="D236" s="5">
        <v>22</v>
      </c>
      <c r="E236" s="5">
        <v>15.6</v>
      </c>
      <c r="F236" s="5">
        <v>10.6</v>
      </c>
      <c r="G236" s="5">
        <v>7.9</v>
      </c>
      <c r="H236" s="5">
        <v>6.2</v>
      </c>
      <c r="I236" s="5">
        <v>6.2</v>
      </c>
      <c r="J236" s="5">
        <v>6.3</v>
      </c>
      <c r="K236" s="5">
        <v>6.3</v>
      </c>
    </row>
    <row r="237" spans="1:11" ht="18.75" x14ac:dyDescent="0.2">
      <c r="A237" s="25" t="s">
        <v>267</v>
      </c>
      <c r="B237" s="26" t="s">
        <v>160</v>
      </c>
      <c r="C237" s="5">
        <v>39.4</v>
      </c>
      <c r="D237" s="5">
        <v>117.8</v>
      </c>
      <c r="E237" s="5">
        <v>36.200000000000003</v>
      </c>
      <c r="F237" s="5">
        <v>1.4</v>
      </c>
      <c r="G237" s="5">
        <v>5.8</v>
      </c>
      <c r="H237" s="5">
        <v>0.2</v>
      </c>
      <c r="I237" s="5">
        <v>0.2</v>
      </c>
      <c r="J237" s="5">
        <v>0.2</v>
      </c>
      <c r="K237" s="5">
        <v>0.2</v>
      </c>
    </row>
    <row r="238" spans="1:11" ht="18.75" x14ac:dyDescent="0.2">
      <c r="A238" s="25" t="s">
        <v>268</v>
      </c>
      <c r="B238" s="26" t="s">
        <v>160</v>
      </c>
      <c r="C238" s="5">
        <v>8.3000000000000007</v>
      </c>
      <c r="D238" s="5"/>
      <c r="E238" s="5"/>
      <c r="F238" s="5"/>
      <c r="G238" s="5">
        <v>0.1</v>
      </c>
      <c r="H238" s="5">
        <v>0.1</v>
      </c>
      <c r="I238" s="5">
        <v>0.1</v>
      </c>
      <c r="J238" s="5">
        <v>0.1</v>
      </c>
      <c r="K238" s="5">
        <v>0.1</v>
      </c>
    </row>
    <row r="239" spans="1:11" ht="18.75" x14ac:dyDescent="0.2">
      <c r="A239" s="25" t="s">
        <v>163</v>
      </c>
      <c r="B239" s="31" t="s">
        <v>160</v>
      </c>
      <c r="C239" s="5">
        <v>243.7</v>
      </c>
      <c r="D239" s="5">
        <v>245</v>
      </c>
      <c r="E239" s="5">
        <v>256.2</v>
      </c>
      <c r="F239" s="5">
        <v>257.10000000000002</v>
      </c>
      <c r="G239" s="5">
        <v>242.6</v>
      </c>
      <c r="H239" s="5">
        <v>284</v>
      </c>
      <c r="I239" s="5">
        <v>284</v>
      </c>
      <c r="J239" s="5">
        <v>298.8</v>
      </c>
      <c r="K239" s="5">
        <v>298.8</v>
      </c>
    </row>
    <row r="240" spans="1:11" ht="18.75" x14ac:dyDescent="0.2">
      <c r="A240" s="25" t="s">
        <v>269</v>
      </c>
      <c r="B240" s="26" t="s">
        <v>160</v>
      </c>
      <c r="C240" s="5">
        <v>36.9</v>
      </c>
      <c r="D240" s="5">
        <v>43.4</v>
      </c>
      <c r="E240" s="5">
        <v>41.9</v>
      </c>
      <c r="F240" s="5">
        <v>40</v>
      </c>
      <c r="G240" s="5">
        <v>39.799999999999997</v>
      </c>
      <c r="H240" s="5">
        <v>41.6</v>
      </c>
      <c r="I240" s="5">
        <v>41.6</v>
      </c>
      <c r="J240" s="5">
        <v>43.8</v>
      </c>
      <c r="K240" s="5">
        <v>43.8</v>
      </c>
    </row>
    <row r="241" spans="1:12" ht="18.75" x14ac:dyDescent="0.2">
      <c r="A241" s="25" t="s">
        <v>270</v>
      </c>
      <c r="B241" s="26" t="s">
        <v>160</v>
      </c>
      <c r="C241" s="5"/>
      <c r="D241" s="5"/>
      <c r="E241" s="5"/>
      <c r="F241" s="5"/>
      <c r="G241" s="5"/>
      <c r="H241" s="5"/>
      <c r="I241" s="5"/>
      <c r="J241" s="5"/>
      <c r="K241" s="5"/>
    </row>
    <row r="242" spans="1:12" ht="18.75" x14ac:dyDescent="0.2">
      <c r="A242" s="25" t="s">
        <v>164</v>
      </c>
      <c r="B242" s="26" t="s">
        <v>160</v>
      </c>
      <c r="C242" s="5">
        <v>133.1</v>
      </c>
      <c r="D242" s="5">
        <v>142.69999999999999</v>
      </c>
      <c r="E242" s="5">
        <v>130.9</v>
      </c>
      <c r="F242" s="5">
        <v>137.4</v>
      </c>
      <c r="G242" s="5">
        <v>125.2</v>
      </c>
      <c r="H242" s="5">
        <v>152.5</v>
      </c>
      <c r="I242" s="5">
        <v>152.5</v>
      </c>
      <c r="J242" s="5">
        <v>160.4</v>
      </c>
      <c r="K242" s="5">
        <v>160.4</v>
      </c>
    </row>
    <row r="243" spans="1:12" ht="18.75" x14ac:dyDescent="0.2">
      <c r="A243" s="25" t="s">
        <v>271</v>
      </c>
      <c r="B243" s="26" t="s">
        <v>160</v>
      </c>
      <c r="C243" s="5">
        <v>5.8</v>
      </c>
      <c r="D243" s="5">
        <v>21.7</v>
      </c>
      <c r="E243" s="5">
        <v>26.2</v>
      </c>
      <c r="F243" s="5">
        <v>21</v>
      </c>
      <c r="G243" s="5">
        <v>25.9</v>
      </c>
      <c r="H243" s="5">
        <v>27.4</v>
      </c>
      <c r="I243" s="5">
        <v>27.4</v>
      </c>
      <c r="J243" s="5">
        <v>28.8</v>
      </c>
      <c r="K243" s="5">
        <v>28.8</v>
      </c>
    </row>
    <row r="244" spans="1:12" ht="18.75" x14ac:dyDescent="0.2">
      <c r="A244" s="25" t="s">
        <v>272</v>
      </c>
      <c r="B244" s="26" t="s">
        <v>160</v>
      </c>
      <c r="C244" s="5">
        <v>1.2</v>
      </c>
      <c r="D244" s="5">
        <v>1.1000000000000001</v>
      </c>
      <c r="E244" s="5">
        <v>0.2</v>
      </c>
      <c r="F244" s="5">
        <v>0.1</v>
      </c>
      <c r="G244" s="5">
        <v>0.2</v>
      </c>
      <c r="H244" s="5">
        <v>0.2</v>
      </c>
      <c r="I244" s="5">
        <v>0.2</v>
      </c>
      <c r="J244" s="5">
        <v>0.2</v>
      </c>
      <c r="K244" s="5">
        <v>0.2</v>
      </c>
    </row>
    <row r="245" spans="1:12" ht="18.75" x14ac:dyDescent="0.2">
      <c r="A245" s="25" t="s">
        <v>273</v>
      </c>
      <c r="B245" s="26" t="s">
        <v>160</v>
      </c>
      <c r="C245" s="5">
        <v>0.8</v>
      </c>
      <c r="D245" s="5">
        <v>0.8</v>
      </c>
      <c r="E245" s="5">
        <v>0.6</v>
      </c>
      <c r="F245" s="5">
        <v>0.8</v>
      </c>
      <c r="G245" s="5">
        <v>0.8</v>
      </c>
      <c r="H245" s="5"/>
      <c r="I245" s="5"/>
      <c r="J245" s="5"/>
      <c r="K245" s="5"/>
    </row>
    <row r="246" spans="1:12" ht="37.5" x14ac:dyDescent="0.2">
      <c r="A246" s="32" t="s">
        <v>315</v>
      </c>
      <c r="B246" s="22" t="s">
        <v>160</v>
      </c>
      <c r="C246" s="5">
        <v>17.399999999999999</v>
      </c>
      <c r="D246" s="5">
        <v>14.9</v>
      </c>
      <c r="E246" s="5">
        <v>20.8</v>
      </c>
      <c r="F246" s="5">
        <v>16.2</v>
      </c>
      <c r="G246" s="5">
        <v>16.7</v>
      </c>
      <c r="H246" s="5">
        <v>20.7</v>
      </c>
      <c r="I246" s="5">
        <v>20.7</v>
      </c>
      <c r="J246" s="5">
        <v>21.8</v>
      </c>
      <c r="K246" s="5">
        <v>21.8</v>
      </c>
    </row>
    <row r="247" spans="1:12" ht="18.75" x14ac:dyDescent="0.2">
      <c r="A247" s="23" t="s">
        <v>317</v>
      </c>
      <c r="B247" s="22" t="s">
        <v>160</v>
      </c>
      <c r="C247" s="5">
        <v>-5.2</v>
      </c>
      <c r="D247" s="5">
        <v>-7.1</v>
      </c>
      <c r="E247" s="5">
        <v>-11.2</v>
      </c>
      <c r="F247" s="5"/>
      <c r="G247" s="5">
        <v>-4.9000000000000004</v>
      </c>
      <c r="H247" s="5">
        <v>-6.1</v>
      </c>
      <c r="I247" s="5">
        <v>-6.1</v>
      </c>
      <c r="J247" s="5">
        <v>-6.4</v>
      </c>
      <c r="K247" s="5">
        <v>-6.4</v>
      </c>
    </row>
    <row r="248" spans="1:12" ht="18.75" x14ac:dyDescent="0.2">
      <c r="A248" s="3" t="s">
        <v>165</v>
      </c>
      <c r="B248" s="4"/>
      <c r="C248" s="5">
        <v>16.8</v>
      </c>
      <c r="D248" s="5">
        <v>22.1</v>
      </c>
      <c r="E248" s="5">
        <v>23.2</v>
      </c>
      <c r="F248" s="5">
        <v>23.2</v>
      </c>
      <c r="G248" s="5">
        <v>23.2</v>
      </c>
      <c r="H248" s="5">
        <v>22.7</v>
      </c>
      <c r="I248" s="5">
        <v>22.7</v>
      </c>
      <c r="J248" s="5">
        <v>22.7</v>
      </c>
      <c r="K248" s="5">
        <v>22.7</v>
      </c>
    </row>
    <row r="249" spans="1:12" ht="18.75" x14ac:dyDescent="0.2">
      <c r="A249" s="3" t="s">
        <v>166</v>
      </c>
      <c r="B249" s="1" t="s">
        <v>160</v>
      </c>
      <c r="C249" s="1"/>
      <c r="D249" s="1"/>
      <c r="E249" s="1"/>
      <c r="F249" s="1"/>
      <c r="G249" s="19"/>
      <c r="H249" s="1"/>
      <c r="I249" s="19"/>
      <c r="J249" s="1"/>
      <c r="K249" s="1"/>
    </row>
    <row r="250" spans="1:12" ht="18.75" x14ac:dyDescent="0.2">
      <c r="A250" s="6" t="s">
        <v>39</v>
      </c>
      <c r="B250" s="4"/>
      <c r="C250" s="5"/>
      <c r="D250" s="5"/>
      <c r="E250" s="5"/>
      <c r="F250" s="5"/>
      <c r="G250" s="5"/>
      <c r="H250" s="5"/>
      <c r="I250" s="5"/>
      <c r="J250" s="5"/>
      <c r="K250" s="5"/>
    </row>
    <row r="251" spans="1:12" ht="18.75" x14ac:dyDescent="0.2">
      <c r="A251" s="6" t="s">
        <v>167</v>
      </c>
      <c r="B251" s="4" t="s">
        <v>160</v>
      </c>
      <c r="C251" s="5"/>
      <c r="D251" s="5"/>
      <c r="E251" s="5"/>
      <c r="F251" s="5"/>
      <c r="G251" s="5"/>
      <c r="H251" s="5"/>
      <c r="I251" s="5"/>
      <c r="J251" s="5"/>
      <c r="K251" s="5"/>
    </row>
    <row r="252" spans="1:12" ht="18.75" x14ac:dyDescent="0.2">
      <c r="A252" s="6" t="s">
        <v>168</v>
      </c>
      <c r="B252" s="4" t="s">
        <v>160</v>
      </c>
      <c r="C252" s="5"/>
      <c r="D252" s="5"/>
      <c r="E252" s="5"/>
      <c r="F252" s="5"/>
      <c r="G252" s="5"/>
      <c r="H252" s="5"/>
      <c r="I252" s="5"/>
      <c r="J252" s="5"/>
      <c r="K252" s="5"/>
      <c r="L252" s="15"/>
    </row>
    <row r="253" spans="1:12" ht="37.5" x14ac:dyDescent="0.2">
      <c r="A253" s="6" t="s">
        <v>169</v>
      </c>
      <c r="B253" s="4" t="s">
        <v>160</v>
      </c>
      <c r="C253" s="5"/>
      <c r="D253" s="5"/>
      <c r="E253" s="5"/>
      <c r="F253" s="5"/>
      <c r="G253" s="5"/>
      <c r="H253" s="5"/>
      <c r="I253" s="5"/>
      <c r="J253" s="5"/>
      <c r="K253" s="5"/>
    </row>
    <row r="254" spans="1:12" ht="18.75" x14ac:dyDescent="0.2">
      <c r="A254" s="6" t="s">
        <v>170</v>
      </c>
      <c r="B254" s="4" t="s">
        <v>160</v>
      </c>
      <c r="C254" s="5"/>
      <c r="D254" s="5"/>
      <c r="E254" s="5"/>
      <c r="F254" s="5"/>
      <c r="G254" s="5"/>
      <c r="H254" s="5"/>
      <c r="I254" s="5"/>
      <c r="J254" s="5"/>
      <c r="K254" s="5"/>
    </row>
    <row r="255" spans="1:12" ht="18.75" x14ac:dyDescent="0.2">
      <c r="A255" s="6" t="s">
        <v>171</v>
      </c>
      <c r="B255" s="4" t="s">
        <v>160</v>
      </c>
      <c r="C255" s="1">
        <f>C257+C258+C259</f>
        <v>1106.0999999999999</v>
      </c>
      <c r="D255" s="1">
        <f t="shared" ref="D255:K255" si="4">D257+D258+D259</f>
        <v>1098.8999999999999</v>
      </c>
      <c r="E255" s="1">
        <f t="shared" si="4"/>
        <v>1238.0999999999999</v>
      </c>
      <c r="F255" s="1">
        <f t="shared" si="4"/>
        <v>1426.7</v>
      </c>
      <c r="G255" s="1">
        <f t="shared" si="4"/>
        <v>1426.7</v>
      </c>
      <c r="H255" s="1">
        <f t="shared" si="4"/>
        <v>1535.5</v>
      </c>
      <c r="I255" s="1">
        <f t="shared" si="4"/>
        <v>1535.5</v>
      </c>
      <c r="J255" s="1">
        <f t="shared" si="4"/>
        <v>1633.7</v>
      </c>
      <c r="K255" s="1">
        <f t="shared" si="4"/>
        <v>1633.7</v>
      </c>
    </row>
    <row r="256" spans="1:12" ht="18.75" x14ac:dyDescent="0.2">
      <c r="A256" s="6" t="s">
        <v>39</v>
      </c>
      <c r="B256" s="4"/>
      <c r="C256" s="5"/>
      <c r="D256" s="5"/>
      <c r="E256" s="5"/>
      <c r="F256" s="5"/>
      <c r="G256" s="5"/>
      <c r="H256" s="5"/>
      <c r="I256" s="5"/>
      <c r="J256" s="5"/>
      <c r="K256" s="5"/>
    </row>
    <row r="257" spans="1:11" ht="18.75" x14ac:dyDescent="0.2">
      <c r="A257" s="6" t="s">
        <v>172</v>
      </c>
      <c r="B257" s="4" t="s">
        <v>160</v>
      </c>
      <c r="C257" s="5">
        <v>1103.5999999999999</v>
      </c>
      <c r="D257" s="5">
        <v>1096.3</v>
      </c>
      <c r="E257" s="5">
        <v>1235.3</v>
      </c>
      <c r="F257" s="5">
        <v>1423.7</v>
      </c>
      <c r="G257" s="5">
        <v>1423.7</v>
      </c>
      <c r="H257" s="5">
        <v>1532.3</v>
      </c>
      <c r="I257" s="5">
        <v>1532.3</v>
      </c>
      <c r="J257" s="5">
        <v>1630.3</v>
      </c>
      <c r="K257" s="5">
        <v>1630.3</v>
      </c>
    </row>
    <row r="258" spans="1:11" ht="18.75" x14ac:dyDescent="0.2">
      <c r="A258" s="6" t="s">
        <v>173</v>
      </c>
      <c r="B258" s="4" t="s">
        <v>160</v>
      </c>
      <c r="C258" s="5"/>
      <c r="D258" s="5"/>
      <c r="E258" s="5"/>
      <c r="F258" s="5"/>
      <c r="G258" s="5"/>
      <c r="H258" s="5"/>
      <c r="I258" s="5"/>
      <c r="J258" s="5"/>
      <c r="K258" s="5"/>
    </row>
    <row r="259" spans="1:11" ht="18.75" x14ac:dyDescent="0.2">
      <c r="A259" s="6" t="s">
        <v>174</v>
      </c>
      <c r="B259" s="4" t="s">
        <v>160</v>
      </c>
      <c r="C259" s="5">
        <v>2.5</v>
      </c>
      <c r="D259" s="5">
        <v>2.6</v>
      </c>
      <c r="E259" s="5">
        <v>2.8</v>
      </c>
      <c r="F259" s="5">
        <v>3</v>
      </c>
      <c r="G259" s="5">
        <v>3</v>
      </c>
      <c r="H259" s="5">
        <v>3.2</v>
      </c>
      <c r="I259" s="5">
        <v>3.2</v>
      </c>
      <c r="J259" s="5">
        <v>3.4</v>
      </c>
      <c r="K259" s="5">
        <v>3.4</v>
      </c>
    </row>
    <row r="260" spans="1:11" ht="18.75" x14ac:dyDescent="0.2">
      <c r="A260" s="7" t="s">
        <v>240</v>
      </c>
      <c r="B260" s="4" t="s">
        <v>289</v>
      </c>
      <c r="C260" s="5"/>
      <c r="D260" s="5"/>
      <c r="E260" s="5"/>
      <c r="F260" s="5"/>
      <c r="G260" s="5"/>
      <c r="H260" s="5"/>
      <c r="I260" s="5"/>
      <c r="J260" s="5"/>
      <c r="K260" s="5"/>
    </row>
    <row r="261" spans="1:11" ht="18.75" x14ac:dyDescent="0.2">
      <c r="A261" s="7" t="s">
        <v>175</v>
      </c>
      <c r="B261" s="4" t="s">
        <v>176</v>
      </c>
      <c r="C261" s="5"/>
      <c r="D261" s="5"/>
      <c r="E261" s="5"/>
      <c r="F261" s="5"/>
      <c r="G261" s="5"/>
      <c r="H261" s="5"/>
      <c r="I261" s="5"/>
      <c r="J261" s="5"/>
      <c r="K261" s="5"/>
    </row>
    <row r="262" spans="1:11" ht="18.75" x14ac:dyDescent="0.2">
      <c r="A262" s="7" t="s">
        <v>177</v>
      </c>
      <c r="B262" s="4" t="s">
        <v>176</v>
      </c>
      <c r="C262" s="5">
        <v>9468.1</v>
      </c>
      <c r="D262" s="5">
        <v>10329.23</v>
      </c>
      <c r="E262" s="5">
        <v>11504.37</v>
      </c>
      <c r="F262" s="5">
        <v>12928.14</v>
      </c>
      <c r="G262" s="5">
        <v>12928.14</v>
      </c>
      <c r="H262" s="5">
        <v>13870.84</v>
      </c>
      <c r="I262" s="5">
        <v>13870.84</v>
      </c>
      <c r="J262" s="5">
        <v>14752.59</v>
      </c>
      <c r="K262" s="5">
        <v>14752.59</v>
      </c>
    </row>
    <row r="263" spans="1:11" ht="18.75" x14ac:dyDescent="0.2">
      <c r="A263" s="7" t="s">
        <v>178</v>
      </c>
      <c r="B263" s="4" t="s">
        <v>289</v>
      </c>
      <c r="C263" s="5">
        <v>102.1</v>
      </c>
      <c r="D263" s="5">
        <v>98.3</v>
      </c>
      <c r="E263" s="5">
        <v>104.6</v>
      </c>
      <c r="F263" s="5">
        <v>107.1</v>
      </c>
      <c r="G263" s="5">
        <v>107.1</v>
      </c>
      <c r="H263" s="5">
        <v>102.9</v>
      </c>
      <c r="I263" s="5">
        <v>102.9</v>
      </c>
      <c r="J263" s="5">
        <v>102.3</v>
      </c>
      <c r="K263" s="5">
        <v>102.3</v>
      </c>
    </row>
    <row r="264" spans="1:11" ht="18.75" customHeight="1" x14ac:dyDescent="0.2">
      <c r="A264" s="7" t="s">
        <v>179</v>
      </c>
      <c r="B264" s="4" t="s">
        <v>180</v>
      </c>
      <c r="C264" s="5">
        <v>7166</v>
      </c>
      <c r="D264" s="5">
        <v>7915</v>
      </c>
      <c r="E264" s="5">
        <v>10169</v>
      </c>
      <c r="F264" s="5">
        <v>11247</v>
      </c>
      <c r="G264" s="5">
        <v>11146</v>
      </c>
      <c r="H264" s="5">
        <v>12026</v>
      </c>
      <c r="I264" s="5">
        <v>11823</v>
      </c>
      <c r="J264" s="5">
        <v>13392</v>
      </c>
      <c r="K264" s="5">
        <v>13102</v>
      </c>
    </row>
    <row r="265" spans="1:11" ht="37.5" x14ac:dyDescent="0.2">
      <c r="A265" s="7" t="s">
        <v>181</v>
      </c>
      <c r="B265" s="4" t="s">
        <v>314</v>
      </c>
      <c r="C265" s="5">
        <v>8</v>
      </c>
      <c r="D265" s="5">
        <v>6.8</v>
      </c>
      <c r="E265" s="5">
        <v>6.7</v>
      </c>
      <c r="F265" s="5">
        <v>6.7</v>
      </c>
      <c r="G265" s="5">
        <v>6.7</v>
      </c>
      <c r="H265" s="5">
        <v>6.6</v>
      </c>
      <c r="I265" s="5">
        <v>6.6</v>
      </c>
      <c r="J265" s="5">
        <v>6.5</v>
      </c>
      <c r="K265" s="5">
        <v>6.5</v>
      </c>
    </row>
    <row r="266" spans="1:11" ht="18.75" x14ac:dyDescent="0.2">
      <c r="A266" s="3" t="s">
        <v>182</v>
      </c>
      <c r="B266" s="1" t="s">
        <v>160</v>
      </c>
      <c r="C266" s="1"/>
      <c r="D266" s="1"/>
      <c r="E266" s="1" t="s">
        <v>318</v>
      </c>
      <c r="F266" s="1"/>
      <c r="G266" s="1"/>
      <c r="H266" s="1"/>
      <c r="I266" s="1"/>
      <c r="J266" s="1"/>
      <c r="K266" s="1"/>
    </row>
    <row r="267" spans="1:11" ht="18.75" x14ac:dyDescent="0.2">
      <c r="A267" s="6" t="s">
        <v>39</v>
      </c>
      <c r="B267" s="4" t="s">
        <v>183</v>
      </c>
      <c r="C267" s="5"/>
      <c r="D267" s="5"/>
      <c r="E267" s="5"/>
      <c r="F267" s="5"/>
      <c r="G267" s="5"/>
      <c r="H267" s="5"/>
      <c r="I267" s="5"/>
      <c r="J267" s="5"/>
      <c r="K267" s="5"/>
    </row>
    <row r="268" spans="1:11" ht="18.75" x14ac:dyDescent="0.2">
      <c r="A268" s="6" t="s">
        <v>184</v>
      </c>
      <c r="B268" s="4" t="s">
        <v>160</v>
      </c>
      <c r="C268" s="5">
        <f>C269+C95</f>
        <v>4812.5</v>
      </c>
      <c r="D268" s="5">
        <f t="shared" ref="D268:K268" si="5">D269+D95</f>
        <v>5775.0999999999995</v>
      </c>
      <c r="E268" s="5">
        <f t="shared" si="5"/>
        <v>5959.7</v>
      </c>
      <c r="F268" s="5">
        <f t="shared" si="5"/>
        <v>6314.3</v>
      </c>
      <c r="G268" s="5">
        <f t="shared" si="5"/>
        <v>6280</v>
      </c>
      <c r="H268" s="5">
        <f t="shared" si="5"/>
        <v>6671.4</v>
      </c>
      <c r="I268" s="5">
        <f t="shared" si="5"/>
        <v>6609</v>
      </c>
      <c r="J268" s="5">
        <f t="shared" si="5"/>
        <v>6983</v>
      </c>
      <c r="K268" s="5">
        <f t="shared" si="5"/>
        <v>6901</v>
      </c>
    </row>
    <row r="269" spans="1:11" ht="18.75" x14ac:dyDescent="0.2">
      <c r="A269" s="6" t="s">
        <v>185</v>
      </c>
      <c r="B269" s="4" t="s">
        <v>160</v>
      </c>
      <c r="C269" s="5">
        <f>C75+C78</f>
        <v>3981.4</v>
      </c>
      <c r="D269" s="5">
        <f t="shared" ref="D269:K269" si="6">D75+D78</f>
        <v>4935.0999999999995</v>
      </c>
      <c r="E269" s="5">
        <f t="shared" si="6"/>
        <v>5078.7</v>
      </c>
      <c r="F269" s="5">
        <f t="shared" si="6"/>
        <v>5404.3</v>
      </c>
      <c r="G269" s="5">
        <f t="shared" si="6"/>
        <v>5370</v>
      </c>
      <c r="H269" s="5">
        <f t="shared" si="6"/>
        <v>5730.4</v>
      </c>
      <c r="I269" s="5">
        <f t="shared" si="6"/>
        <v>5668</v>
      </c>
      <c r="J269" s="5">
        <f t="shared" si="6"/>
        <v>6010</v>
      </c>
      <c r="K269" s="5">
        <f t="shared" si="6"/>
        <v>5928</v>
      </c>
    </row>
    <row r="270" spans="1:11" ht="18.75" x14ac:dyDescent="0.2">
      <c r="A270" s="6" t="s">
        <v>186</v>
      </c>
      <c r="B270" s="11" t="s">
        <v>15</v>
      </c>
      <c r="C270" s="5"/>
      <c r="D270" s="5"/>
      <c r="E270" s="5"/>
      <c r="F270" s="5"/>
      <c r="G270" s="5"/>
      <c r="H270" s="5"/>
      <c r="I270" s="5"/>
      <c r="J270" s="5"/>
      <c r="K270" s="5"/>
    </row>
    <row r="271" spans="1:11" ht="18.75" x14ac:dyDescent="0.2">
      <c r="A271" s="6" t="s">
        <v>187</v>
      </c>
      <c r="B271" s="4" t="s">
        <v>160</v>
      </c>
      <c r="C271" s="5"/>
      <c r="D271" s="5"/>
      <c r="E271" s="5"/>
      <c r="F271" s="5"/>
      <c r="G271" s="5"/>
      <c r="H271" s="5"/>
      <c r="I271" s="5"/>
      <c r="J271" s="5"/>
      <c r="K271" s="5"/>
    </row>
    <row r="272" spans="1:11" ht="37.5" x14ac:dyDescent="0.2">
      <c r="A272" s="7" t="s">
        <v>188</v>
      </c>
      <c r="B272" s="4" t="s">
        <v>160</v>
      </c>
      <c r="C272" s="4"/>
      <c r="D272" s="4"/>
      <c r="E272" s="4"/>
      <c r="F272" s="4"/>
      <c r="G272" s="4"/>
      <c r="H272" s="4"/>
      <c r="I272" s="4"/>
      <c r="J272" s="4"/>
      <c r="K272" s="4"/>
    </row>
    <row r="273" spans="1:11" ht="18.75" x14ac:dyDescent="0.2">
      <c r="A273" s="3" t="s">
        <v>189</v>
      </c>
      <c r="B273" s="4"/>
      <c r="C273" s="5"/>
      <c r="D273" s="5"/>
      <c r="E273" s="5"/>
      <c r="F273" s="5"/>
      <c r="G273" s="5"/>
      <c r="H273" s="5"/>
      <c r="I273" s="5"/>
      <c r="J273" s="5"/>
      <c r="K273" s="5"/>
    </row>
    <row r="274" spans="1:11" ht="18.75" x14ac:dyDescent="0.2">
      <c r="A274" s="7" t="s">
        <v>275</v>
      </c>
      <c r="B274" s="4" t="s">
        <v>110</v>
      </c>
      <c r="C274" s="5">
        <v>14</v>
      </c>
      <c r="D274" s="5">
        <v>14</v>
      </c>
      <c r="E274" s="5">
        <v>13.9</v>
      </c>
      <c r="F274" s="5">
        <v>13.8</v>
      </c>
      <c r="G274" s="5">
        <v>13.8</v>
      </c>
      <c r="H274" s="5">
        <v>13.7</v>
      </c>
      <c r="I274" s="5">
        <v>13.7</v>
      </c>
      <c r="J274" s="5">
        <v>13.6</v>
      </c>
      <c r="K274" s="5">
        <v>13.6</v>
      </c>
    </row>
    <row r="275" spans="1:11" ht="18.75" x14ac:dyDescent="0.2">
      <c r="A275" s="7" t="s">
        <v>190</v>
      </c>
      <c r="B275" s="4" t="s">
        <v>110</v>
      </c>
      <c r="C275" s="5">
        <v>8.6</v>
      </c>
      <c r="D275" s="5">
        <v>8.6</v>
      </c>
      <c r="E275" s="5">
        <v>8.5</v>
      </c>
      <c r="F275" s="5">
        <v>8.5</v>
      </c>
      <c r="G275" s="5">
        <v>8.5</v>
      </c>
      <c r="H275" s="5">
        <v>8.5</v>
      </c>
      <c r="I275" s="5">
        <v>8.5</v>
      </c>
      <c r="J275" s="5">
        <v>8.4</v>
      </c>
      <c r="K275" s="5">
        <v>8.4</v>
      </c>
    </row>
    <row r="276" spans="1:11" ht="37.5" x14ac:dyDescent="0.2">
      <c r="A276" s="7" t="s">
        <v>313</v>
      </c>
      <c r="B276" s="4" t="s">
        <v>50</v>
      </c>
      <c r="C276" s="5">
        <v>21.5</v>
      </c>
      <c r="D276" s="5">
        <v>23.19</v>
      </c>
      <c r="E276" s="5">
        <v>22.8</v>
      </c>
      <c r="F276" s="5">
        <v>24.1</v>
      </c>
      <c r="G276" s="5">
        <v>24.1</v>
      </c>
      <c r="H276" s="5">
        <v>25.5</v>
      </c>
      <c r="I276" s="5">
        <v>25.5</v>
      </c>
      <c r="J276" s="5">
        <v>27</v>
      </c>
      <c r="K276" s="5">
        <v>27</v>
      </c>
    </row>
    <row r="277" spans="1:11" ht="37.5" x14ac:dyDescent="0.3">
      <c r="A277" s="7" t="s">
        <v>313</v>
      </c>
      <c r="B277" s="11" t="s">
        <v>289</v>
      </c>
      <c r="C277" s="16">
        <v>113.4</v>
      </c>
      <c r="D277" s="16">
        <v>113.4</v>
      </c>
      <c r="E277" s="16">
        <f>E276/D276*100</f>
        <v>98.318240620957312</v>
      </c>
      <c r="F277" s="16">
        <f>F276/E276*100</f>
        <v>105.70175438596492</v>
      </c>
      <c r="G277" s="16">
        <f>G276/E276*100</f>
        <v>105.70175438596492</v>
      </c>
      <c r="H277" s="16">
        <f>H276/F276*100</f>
        <v>105.8091286307054</v>
      </c>
      <c r="I277" s="16">
        <f>I276/G276*100</f>
        <v>105.8091286307054</v>
      </c>
      <c r="J277" s="18">
        <f>J276/H276*100</f>
        <v>105.88235294117648</v>
      </c>
      <c r="K277" s="18">
        <f>K276/I276*100</f>
        <v>105.88235294117648</v>
      </c>
    </row>
    <row r="278" spans="1:11" ht="37.5" x14ac:dyDescent="0.2">
      <c r="A278" s="3" t="s">
        <v>191</v>
      </c>
      <c r="B278" s="4" t="s">
        <v>183</v>
      </c>
      <c r="C278" s="5"/>
      <c r="D278" s="5"/>
      <c r="E278" s="5"/>
      <c r="F278" s="5"/>
      <c r="G278" s="5"/>
      <c r="H278" s="5"/>
      <c r="I278" s="5"/>
      <c r="J278" s="5"/>
      <c r="K278" s="5"/>
    </row>
    <row r="279" spans="1:11" ht="37.5" x14ac:dyDescent="0.2">
      <c r="A279" s="6" t="s">
        <v>192</v>
      </c>
      <c r="B279" s="4" t="s">
        <v>110</v>
      </c>
      <c r="C279" s="5">
        <v>4.3</v>
      </c>
      <c r="D279" s="5">
        <v>4.3</v>
      </c>
      <c r="E279" s="5">
        <v>4.3</v>
      </c>
      <c r="F279" s="5">
        <v>4.2</v>
      </c>
      <c r="G279" s="5">
        <v>4.2</v>
      </c>
      <c r="H279" s="5">
        <v>4.2</v>
      </c>
      <c r="I279" s="5">
        <v>4.2</v>
      </c>
      <c r="J279" s="5">
        <v>4.2</v>
      </c>
      <c r="K279" s="5">
        <v>4.2</v>
      </c>
    </row>
    <row r="280" spans="1:11" ht="37.5" x14ac:dyDescent="0.2">
      <c r="A280" s="7" t="s">
        <v>193</v>
      </c>
      <c r="B280" s="11" t="s">
        <v>110</v>
      </c>
      <c r="C280" s="5"/>
      <c r="D280" s="5"/>
      <c r="E280" s="5"/>
      <c r="F280" s="5"/>
      <c r="G280" s="5"/>
      <c r="H280" s="5"/>
      <c r="I280" s="5"/>
      <c r="J280" s="5"/>
      <c r="K280" s="5"/>
    </row>
    <row r="281" spans="1:11" ht="18.75" x14ac:dyDescent="0.2">
      <c r="A281" s="7" t="s">
        <v>194</v>
      </c>
      <c r="B281" s="11" t="s">
        <v>110</v>
      </c>
      <c r="C281" s="5">
        <v>0.6</v>
      </c>
      <c r="D281" s="5">
        <v>0.6</v>
      </c>
      <c r="E281" s="5">
        <v>0.6</v>
      </c>
      <c r="F281" s="5">
        <v>0.6</v>
      </c>
      <c r="G281" s="5">
        <v>0.6</v>
      </c>
      <c r="H281" s="5">
        <v>0.5</v>
      </c>
      <c r="I281" s="5">
        <v>0.5</v>
      </c>
      <c r="J281" s="5">
        <v>0.5</v>
      </c>
      <c r="K281" s="5">
        <v>0.5</v>
      </c>
    </row>
    <row r="282" spans="1:11" ht="18.75" x14ac:dyDescent="0.2">
      <c r="A282" s="7" t="s">
        <v>195</v>
      </c>
      <c r="B282" s="11" t="s">
        <v>110</v>
      </c>
      <c r="C282" s="5">
        <v>0.3</v>
      </c>
      <c r="D282" s="5">
        <v>0.3</v>
      </c>
      <c r="E282" s="5">
        <v>0.3</v>
      </c>
      <c r="F282" s="5">
        <v>0.3</v>
      </c>
      <c r="G282" s="5">
        <v>0.3</v>
      </c>
      <c r="H282" s="5">
        <v>0.3</v>
      </c>
      <c r="I282" s="5">
        <v>0.3</v>
      </c>
      <c r="J282" s="5">
        <v>0.3</v>
      </c>
      <c r="K282" s="5">
        <v>0.3</v>
      </c>
    </row>
    <row r="283" spans="1:11" ht="18.75" x14ac:dyDescent="0.2">
      <c r="A283" s="7" t="s">
        <v>196</v>
      </c>
      <c r="B283" s="11" t="s">
        <v>110</v>
      </c>
      <c r="C283" s="5">
        <v>1.6</v>
      </c>
      <c r="D283" s="5">
        <v>1.6</v>
      </c>
      <c r="E283" s="5">
        <v>1.7</v>
      </c>
      <c r="F283" s="5">
        <v>1.7</v>
      </c>
      <c r="G283" s="5">
        <v>1.7</v>
      </c>
      <c r="H283" s="5">
        <v>1.8</v>
      </c>
      <c r="I283" s="5">
        <v>1.8</v>
      </c>
      <c r="J283" s="5">
        <v>1.8</v>
      </c>
      <c r="K283" s="5">
        <v>1.8</v>
      </c>
    </row>
    <row r="284" spans="1:11" ht="18.75" x14ac:dyDescent="0.2">
      <c r="A284" s="6" t="s">
        <v>197</v>
      </c>
      <c r="B284" s="11" t="s">
        <v>61</v>
      </c>
      <c r="C284" s="5"/>
      <c r="D284" s="5"/>
      <c r="E284" s="5"/>
      <c r="F284" s="5"/>
      <c r="G284" s="5"/>
      <c r="H284" s="5"/>
      <c r="I284" s="5"/>
      <c r="J284" s="5"/>
      <c r="K284" s="5"/>
    </row>
    <row r="285" spans="1:11" ht="18.75" x14ac:dyDescent="0.2">
      <c r="A285" s="6" t="s">
        <v>198</v>
      </c>
      <c r="B285" s="11" t="s">
        <v>61</v>
      </c>
      <c r="C285" s="41">
        <v>0.7</v>
      </c>
      <c r="D285" s="41">
        <v>0.8</v>
      </c>
      <c r="E285" s="41">
        <v>0.8</v>
      </c>
      <c r="F285" s="41">
        <v>0.7</v>
      </c>
      <c r="G285" s="41">
        <v>0.7</v>
      </c>
      <c r="H285" s="41">
        <v>0.7</v>
      </c>
      <c r="I285" s="41">
        <v>0.7</v>
      </c>
      <c r="J285" s="41">
        <v>0.7</v>
      </c>
      <c r="K285" s="41">
        <v>0.7</v>
      </c>
    </row>
    <row r="286" spans="1:11" ht="18.75" x14ac:dyDescent="0.2">
      <c r="A286" s="6" t="s">
        <v>199</v>
      </c>
      <c r="B286" s="4" t="s">
        <v>110</v>
      </c>
      <c r="C286" s="5"/>
      <c r="D286" s="5"/>
      <c r="E286" s="5"/>
      <c r="F286" s="5"/>
      <c r="G286" s="5"/>
      <c r="H286" s="5"/>
      <c r="I286" s="5"/>
      <c r="J286" s="5"/>
      <c r="K286" s="5"/>
    </row>
    <row r="287" spans="1:11" ht="56.25" x14ac:dyDescent="0.2">
      <c r="A287" s="6" t="s">
        <v>200</v>
      </c>
      <c r="B287" s="4" t="s">
        <v>110</v>
      </c>
      <c r="C287" s="41">
        <v>0.1</v>
      </c>
      <c r="D287" s="41">
        <v>0.1</v>
      </c>
      <c r="E287" s="41">
        <v>0.1</v>
      </c>
      <c r="F287" s="41">
        <v>0.1</v>
      </c>
      <c r="G287" s="41">
        <v>0.1</v>
      </c>
      <c r="H287" s="41">
        <v>0.1</v>
      </c>
      <c r="I287" s="41">
        <v>0.1</v>
      </c>
      <c r="J287" s="41">
        <v>0.1</v>
      </c>
      <c r="K287" s="41">
        <v>0.1</v>
      </c>
    </row>
    <row r="288" spans="1:11" ht="56.25" x14ac:dyDescent="0.2">
      <c r="A288" s="7" t="s">
        <v>201</v>
      </c>
      <c r="B288" s="11" t="s">
        <v>202</v>
      </c>
      <c r="C288" s="41">
        <v>1.6</v>
      </c>
      <c r="D288" s="41">
        <v>1.5</v>
      </c>
      <c r="E288" s="41">
        <v>1.1000000000000001</v>
      </c>
      <c r="F288" s="41">
        <v>1.1000000000000001</v>
      </c>
      <c r="G288" s="41">
        <v>1.1000000000000001</v>
      </c>
      <c r="H288" s="41">
        <v>1.1000000000000001</v>
      </c>
      <c r="I288" s="41">
        <v>1.1000000000000001</v>
      </c>
      <c r="J288" s="41">
        <v>1.2</v>
      </c>
      <c r="K288" s="41">
        <v>1.2</v>
      </c>
    </row>
    <row r="289" spans="1:11" ht="37.5" x14ac:dyDescent="0.2">
      <c r="A289" s="7" t="s">
        <v>257</v>
      </c>
      <c r="B289" s="10" t="s">
        <v>110</v>
      </c>
      <c r="C289" s="5">
        <v>5.8</v>
      </c>
      <c r="D289" s="5">
        <v>5.6</v>
      </c>
      <c r="E289" s="5">
        <v>5.7</v>
      </c>
      <c r="F289" s="5">
        <v>5.7</v>
      </c>
      <c r="G289" s="5">
        <v>5.7</v>
      </c>
      <c r="H289" s="5">
        <v>5.7</v>
      </c>
      <c r="I289" s="5">
        <v>5.7</v>
      </c>
      <c r="J289" s="5">
        <v>5.7</v>
      </c>
      <c r="K289" s="5">
        <v>5.7</v>
      </c>
    </row>
    <row r="290" spans="1:11" ht="18.75" x14ac:dyDescent="0.2">
      <c r="A290" s="28" t="s">
        <v>203</v>
      </c>
      <c r="B290" s="22" t="s">
        <v>20</v>
      </c>
      <c r="C290" s="37">
        <v>1843.3</v>
      </c>
      <c r="D290" s="37">
        <v>1931.8</v>
      </c>
      <c r="E290" s="37">
        <v>2003.3</v>
      </c>
      <c r="F290" s="37">
        <v>2125.5</v>
      </c>
      <c r="G290" s="37">
        <v>2125.5</v>
      </c>
      <c r="H290" s="37">
        <v>2267.9</v>
      </c>
      <c r="I290" s="37">
        <v>2267.9</v>
      </c>
      <c r="J290" s="37">
        <v>2399.4</v>
      </c>
      <c r="K290" s="37">
        <v>2399.4</v>
      </c>
    </row>
    <row r="291" spans="1:11" ht="18.75" x14ac:dyDescent="0.2">
      <c r="A291" s="6" t="s">
        <v>204</v>
      </c>
      <c r="B291" s="4" t="s">
        <v>20</v>
      </c>
      <c r="C291" s="5">
        <v>30.7</v>
      </c>
      <c r="D291" s="5">
        <v>31</v>
      </c>
      <c r="E291" s="5">
        <v>31.4</v>
      </c>
      <c r="F291" s="5">
        <v>32</v>
      </c>
      <c r="G291" s="5">
        <v>32</v>
      </c>
      <c r="H291" s="5">
        <v>32.6</v>
      </c>
      <c r="I291" s="5">
        <v>32.6</v>
      </c>
      <c r="J291" s="5">
        <v>33</v>
      </c>
      <c r="K291" s="5">
        <v>33</v>
      </c>
    </row>
    <row r="292" spans="1:11" ht="75" x14ac:dyDescent="0.2">
      <c r="A292" s="7" t="s">
        <v>205</v>
      </c>
      <c r="B292" s="4" t="s">
        <v>206</v>
      </c>
      <c r="C292" s="5"/>
      <c r="D292" s="5"/>
      <c r="E292" s="5"/>
      <c r="F292" s="5"/>
      <c r="G292" s="5"/>
      <c r="H292" s="5"/>
      <c r="I292" s="5"/>
      <c r="J292" s="5" t="s">
        <v>319</v>
      </c>
      <c r="K292" s="5"/>
    </row>
    <row r="293" spans="1:11" ht="37.5" x14ac:dyDescent="0.2">
      <c r="A293" s="7" t="s">
        <v>207</v>
      </c>
      <c r="B293" s="11" t="s">
        <v>61</v>
      </c>
      <c r="C293" s="5"/>
      <c r="D293" s="5"/>
      <c r="E293" s="5"/>
      <c r="F293" s="5"/>
      <c r="G293" s="5"/>
      <c r="H293" s="5"/>
      <c r="I293" s="5"/>
      <c r="J293" s="5"/>
      <c r="K293" s="5"/>
    </row>
    <row r="294" spans="1:11" ht="18.75" x14ac:dyDescent="0.2">
      <c r="A294" s="13" t="s">
        <v>208</v>
      </c>
      <c r="B294" s="4"/>
      <c r="C294" s="5"/>
      <c r="D294" s="5"/>
      <c r="E294" s="5"/>
      <c r="F294" s="5"/>
      <c r="G294" s="5"/>
      <c r="H294" s="5"/>
      <c r="I294" s="5"/>
      <c r="J294" s="5"/>
      <c r="K294" s="5"/>
    </row>
    <row r="295" spans="1:11" ht="37.5" x14ac:dyDescent="0.2">
      <c r="A295" s="7" t="s">
        <v>209</v>
      </c>
      <c r="B295" s="4" t="s">
        <v>202</v>
      </c>
      <c r="C295" s="42">
        <v>1453</v>
      </c>
      <c r="D295" s="42">
        <v>1484</v>
      </c>
      <c r="E295" s="42">
        <v>1500</v>
      </c>
      <c r="F295" s="42">
        <v>1360</v>
      </c>
      <c r="G295" s="42">
        <v>1360</v>
      </c>
      <c r="H295" s="42">
        <v>1370</v>
      </c>
      <c r="I295" s="42">
        <v>1370</v>
      </c>
      <c r="J295" s="42">
        <v>1370</v>
      </c>
      <c r="K295" s="42">
        <v>1370</v>
      </c>
    </row>
    <row r="296" spans="1:11" ht="56.25" x14ac:dyDescent="0.2">
      <c r="A296" s="7" t="s">
        <v>210</v>
      </c>
      <c r="B296" s="10" t="s">
        <v>110</v>
      </c>
      <c r="C296" s="42">
        <v>2.2000000000000002</v>
      </c>
      <c r="D296" s="42">
        <v>2.2000000000000002</v>
      </c>
      <c r="E296" s="42">
        <v>2.2000000000000002</v>
      </c>
      <c r="F296" s="42">
        <v>2.2000000000000002</v>
      </c>
      <c r="G296" s="42">
        <v>2.2000000000000002</v>
      </c>
      <c r="H296" s="42">
        <v>2.2000000000000002</v>
      </c>
      <c r="I296" s="42">
        <v>2.2000000000000002</v>
      </c>
      <c r="J296" s="42">
        <v>2.2000000000000002</v>
      </c>
      <c r="K296" s="42">
        <v>2.2000000000000002</v>
      </c>
    </row>
    <row r="297" spans="1:11" ht="18.75" x14ac:dyDescent="0.2">
      <c r="A297" s="7" t="s">
        <v>211</v>
      </c>
      <c r="B297" s="4" t="s">
        <v>110</v>
      </c>
      <c r="C297" s="5"/>
      <c r="D297" s="5"/>
      <c r="E297" s="5"/>
      <c r="F297" s="5"/>
      <c r="G297" s="5"/>
      <c r="H297" s="5"/>
      <c r="I297" s="5"/>
      <c r="J297" s="5"/>
      <c r="K297" s="5"/>
    </row>
    <row r="298" spans="1:11" ht="18.75" x14ac:dyDescent="0.2">
      <c r="A298" s="6" t="s">
        <v>212</v>
      </c>
      <c r="B298" s="10" t="s">
        <v>110</v>
      </c>
      <c r="C298" s="5"/>
      <c r="D298" s="5"/>
      <c r="E298" s="5"/>
      <c r="F298" s="5"/>
      <c r="G298" s="5"/>
      <c r="H298" s="5"/>
      <c r="I298" s="5"/>
      <c r="J298" s="5"/>
      <c r="K298" s="5"/>
    </row>
    <row r="299" spans="1:11" ht="37.5" x14ac:dyDescent="0.2">
      <c r="A299" s="7" t="s">
        <v>213</v>
      </c>
      <c r="B299" s="10" t="s">
        <v>110</v>
      </c>
      <c r="C299" s="5"/>
      <c r="D299" s="5"/>
      <c r="E299" s="5"/>
      <c r="F299" s="5"/>
      <c r="G299" s="5"/>
      <c r="H299" s="5"/>
      <c r="I299" s="5"/>
      <c r="J299" s="5"/>
      <c r="K299" s="5"/>
    </row>
    <row r="300" spans="1:11" ht="37.5" x14ac:dyDescent="0.2">
      <c r="A300" s="7" t="s">
        <v>214</v>
      </c>
      <c r="B300" s="10" t="s">
        <v>110</v>
      </c>
      <c r="C300" s="5">
        <v>0.6</v>
      </c>
      <c r="D300" s="5">
        <v>0.6</v>
      </c>
      <c r="E300" s="5">
        <v>0.6</v>
      </c>
      <c r="F300" s="5">
        <v>0.6</v>
      </c>
      <c r="G300" s="5">
        <v>0.6</v>
      </c>
      <c r="H300" s="5">
        <v>0.6</v>
      </c>
      <c r="I300" s="5">
        <v>0.6</v>
      </c>
      <c r="J300" s="5">
        <v>0.6</v>
      </c>
      <c r="K300" s="5">
        <v>0.6</v>
      </c>
    </row>
    <row r="301" spans="1:11" ht="37.5" x14ac:dyDescent="0.2">
      <c r="A301" s="7" t="s">
        <v>215</v>
      </c>
      <c r="B301" s="10" t="s">
        <v>110</v>
      </c>
      <c r="C301" s="5">
        <v>0.6</v>
      </c>
      <c r="D301" s="5">
        <v>0.6</v>
      </c>
      <c r="E301" s="5">
        <v>0.6</v>
      </c>
      <c r="F301" s="5">
        <v>0.6</v>
      </c>
      <c r="G301" s="5">
        <v>0.6</v>
      </c>
      <c r="H301" s="5">
        <v>0.6</v>
      </c>
      <c r="I301" s="5">
        <v>0.6</v>
      </c>
      <c r="J301" s="5">
        <v>0.6</v>
      </c>
      <c r="K301" s="5">
        <v>0.6</v>
      </c>
    </row>
    <row r="302" spans="1:11" ht="37.5" x14ac:dyDescent="0.2">
      <c r="A302" s="7" t="s">
        <v>216</v>
      </c>
      <c r="B302" s="10" t="s">
        <v>110</v>
      </c>
      <c r="C302" s="5"/>
      <c r="D302" s="5"/>
      <c r="E302" s="5"/>
      <c r="F302" s="5"/>
      <c r="G302" s="5"/>
      <c r="H302" s="5"/>
      <c r="I302" s="5"/>
      <c r="J302" s="5"/>
      <c r="K302" s="5"/>
    </row>
    <row r="303" spans="1:11" ht="37.5" x14ac:dyDescent="0.2">
      <c r="A303" s="7" t="s">
        <v>215</v>
      </c>
      <c r="B303" s="10" t="s">
        <v>110</v>
      </c>
      <c r="C303" s="5"/>
      <c r="D303" s="5"/>
      <c r="E303" s="5"/>
      <c r="F303" s="5"/>
      <c r="G303" s="5"/>
      <c r="H303" s="5"/>
      <c r="I303" s="5"/>
      <c r="J303" s="5"/>
      <c r="K303" s="5"/>
    </row>
    <row r="304" spans="1:11" ht="18.75" x14ac:dyDescent="0.2">
      <c r="A304" s="3" t="s">
        <v>217</v>
      </c>
      <c r="B304" s="4" t="s">
        <v>183</v>
      </c>
      <c r="C304" s="5"/>
      <c r="D304" s="5"/>
      <c r="E304" s="5"/>
      <c r="F304" s="5"/>
      <c r="G304" s="5"/>
      <c r="H304" s="5"/>
      <c r="I304" s="5"/>
      <c r="J304" s="5"/>
      <c r="K304" s="5"/>
    </row>
    <row r="305" spans="1:11" ht="37.5" x14ac:dyDescent="0.2">
      <c r="A305" s="7" t="s">
        <v>218</v>
      </c>
      <c r="B305" s="10" t="s">
        <v>110</v>
      </c>
      <c r="C305" s="5">
        <v>0.1</v>
      </c>
      <c r="D305" s="5">
        <v>0.1</v>
      </c>
      <c r="E305" s="5">
        <v>0.1</v>
      </c>
      <c r="F305" s="5">
        <v>0.1</v>
      </c>
      <c r="G305" s="5">
        <v>0.1</v>
      </c>
      <c r="H305" s="5">
        <v>0.1</v>
      </c>
      <c r="I305" s="5">
        <v>0.1</v>
      </c>
      <c r="J305" s="5">
        <v>0.1</v>
      </c>
      <c r="K305" s="5">
        <v>0.1</v>
      </c>
    </row>
    <row r="306" spans="1:11" ht="37.5" x14ac:dyDescent="0.2">
      <c r="A306" s="7" t="s">
        <v>219</v>
      </c>
      <c r="B306" s="10" t="s">
        <v>110</v>
      </c>
      <c r="C306" s="5"/>
      <c r="D306" s="5"/>
      <c r="E306" s="5"/>
      <c r="F306" s="5"/>
      <c r="G306" s="5"/>
      <c r="H306" s="5"/>
      <c r="I306" s="5"/>
      <c r="J306" s="5"/>
      <c r="K306" s="5"/>
    </row>
    <row r="307" spans="1:11" ht="18.75" x14ac:dyDescent="0.2">
      <c r="A307" s="3" t="s">
        <v>220</v>
      </c>
      <c r="B307" s="4"/>
      <c r="C307" s="5"/>
      <c r="D307" s="5"/>
      <c r="E307" s="5"/>
      <c r="F307" s="5"/>
      <c r="G307" s="5"/>
      <c r="H307" s="5"/>
      <c r="I307" s="5"/>
      <c r="J307" s="5"/>
      <c r="K307" s="5"/>
    </row>
    <row r="308" spans="1:11" ht="18.75" x14ac:dyDescent="0.2">
      <c r="A308" s="6" t="s">
        <v>221</v>
      </c>
      <c r="B308" s="14"/>
      <c r="C308" s="5"/>
      <c r="D308" s="5"/>
      <c r="E308" s="5"/>
      <c r="F308" s="5"/>
      <c r="G308" s="5"/>
      <c r="H308" s="5"/>
      <c r="I308" s="5"/>
      <c r="J308" s="5"/>
      <c r="K308" s="5"/>
    </row>
    <row r="309" spans="1:11" ht="18.75" x14ac:dyDescent="0.2">
      <c r="A309" s="6" t="s">
        <v>222</v>
      </c>
      <c r="B309" s="4" t="s">
        <v>223</v>
      </c>
      <c r="C309" s="20">
        <v>148.5</v>
      </c>
      <c r="D309" s="20">
        <v>149</v>
      </c>
      <c r="E309" s="20">
        <v>149.5</v>
      </c>
      <c r="F309" s="20">
        <v>150</v>
      </c>
      <c r="G309" s="20">
        <v>150</v>
      </c>
      <c r="H309" s="20">
        <v>151</v>
      </c>
      <c r="I309" s="20">
        <v>151</v>
      </c>
      <c r="J309" s="20">
        <v>152</v>
      </c>
      <c r="K309" s="20">
        <v>152</v>
      </c>
    </row>
    <row r="310" spans="1:11" ht="18.75" x14ac:dyDescent="0.2">
      <c r="A310" s="6" t="s">
        <v>224</v>
      </c>
      <c r="B310" s="9" t="s">
        <v>225</v>
      </c>
      <c r="C310" s="43">
        <v>81</v>
      </c>
      <c r="D310" s="43">
        <v>79</v>
      </c>
      <c r="E310" s="43">
        <v>79</v>
      </c>
      <c r="F310" s="43">
        <v>80</v>
      </c>
      <c r="G310" s="43">
        <v>80</v>
      </c>
      <c r="H310" s="43">
        <v>81</v>
      </c>
      <c r="I310" s="43">
        <v>81</v>
      </c>
      <c r="J310" s="43">
        <v>81</v>
      </c>
      <c r="K310" s="43">
        <v>81</v>
      </c>
    </row>
    <row r="311" spans="1:11" ht="18.75" x14ac:dyDescent="0.2">
      <c r="A311" s="6" t="s">
        <v>226</v>
      </c>
      <c r="B311" s="9" t="s">
        <v>225</v>
      </c>
      <c r="C311" s="43">
        <v>77</v>
      </c>
      <c r="D311" s="43">
        <v>74</v>
      </c>
      <c r="E311" s="43">
        <v>75</v>
      </c>
      <c r="F311" s="43">
        <v>75</v>
      </c>
      <c r="G311" s="43">
        <v>75</v>
      </c>
      <c r="H311" s="43">
        <v>76</v>
      </c>
      <c r="I311" s="43">
        <v>76</v>
      </c>
      <c r="J311" s="43">
        <v>77</v>
      </c>
      <c r="K311" s="43">
        <v>77</v>
      </c>
    </row>
    <row r="312" spans="1:11" ht="32.25" customHeight="1" x14ac:dyDescent="0.2">
      <c r="A312" s="6" t="s">
        <v>227</v>
      </c>
      <c r="B312" s="9" t="s">
        <v>276</v>
      </c>
      <c r="C312" s="20">
        <v>964</v>
      </c>
      <c r="D312" s="20">
        <v>1057</v>
      </c>
      <c r="E312" s="20">
        <v>1060</v>
      </c>
      <c r="F312" s="20">
        <v>1063</v>
      </c>
      <c r="G312" s="20">
        <v>1063</v>
      </c>
      <c r="H312" s="20">
        <v>1065</v>
      </c>
      <c r="I312" s="20">
        <v>1065</v>
      </c>
      <c r="J312" s="20">
        <v>1067</v>
      </c>
      <c r="K312" s="20">
        <v>1067</v>
      </c>
    </row>
    <row r="313" spans="1:11" ht="37.5" x14ac:dyDescent="0.2">
      <c r="A313" s="6" t="s">
        <v>228</v>
      </c>
      <c r="B313" s="10" t="s">
        <v>229</v>
      </c>
      <c r="C313" s="20">
        <v>244</v>
      </c>
      <c r="D313" s="20">
        <v>246</v>
      </c>
      <c r="E313" s="20">
        <v>249</v>
      </c>
      <c r="F313" s="20">
        <v>250</v>
      </c>
      <c r="G313" s="20">
        <v>250</v>
      </c>
      <c r="H313" s="20">
        <v>254</v>
      </c>
      <c r="I313" s="20">
        <v>254</v>
      </c>
      <c r="J313" s="20">
        <v>259</v>
      </c>
      <c r="K313" s="20">
        <v>259</v>
      </c>
    </row>
    <row r="314" spans="1:11" ht="18.75" x14ac:dyDescent="0.2">
      <c r="A314" s="6" t="s">
        <v>230</v>
      </c>
      <c r="B314" s="9"/>
      <c r="C314" s="5"/>
      <c r="D314" s="5"/>
      <c r="E314" s="5"/>
      <c r="F314" s="5"/>
      <c r="G314" s="5"/>
      <c r="H314" s="5"/>
      <c r="I314" s="5"/>
      <c r="J314" s="5"/>
      <c r="K314" s="5"/>
    </row>
    <row r="315" spans="1:11" ht="18.75" x14ac:dyDescent="0.2">
      <c r="A315" s="6" t="s">
        <v>231</v>
      </c>
      <c r="B315" s="10" t="s">
        <v>232</v>
      </c>
      <c r="C315" s="5">
        <v>0.1</v>
      </c>
      <c r="D315" s="5">
        <v>0.1</v>
      </c>
      <c r="E315" s="5">
        <v>0.1</v>
      </c>
      <c r="F315" s="5">
        <v>0.1</v>
      </c>
      <c r="G315" s="5">
        <v>0.1</v>
      </c>
      <c r="H315" s="5">
        <v>0.1</v>
      </c>
      <c r="I315" s="5">
        <v>0.1</v>
      </c>
      <c r="J315" s="5">
        <v>0.1</v>
      </c>
      <c r="K315" s="5">
        <v>0.1</v>
      </c>
    </row>
    <row r="316" spans="1:11" ht="18.75" x14ac:dyDescent="0.2">
      <c r="A316" s="6" t="s">
        <v>233</v>
      </c>
      <c r="B316" s="10" t="s">
        <v>232</v>
      </c>
      <c r="C316" s="5">
        <v>0.2</v>
      </c>
      <c r="D316" s="5">
        <v>0.2</v>
      </c>
      <c r="E316" s="5">
        <v>0.2</v>
      </c>
      <c r="F316" s="5">
        <v>0.2</v>
      </c>
      <c r="G316" s="5">
        <v>0.2</v>
      </c>
      <c r="H316" s="5">
        <v>0.2</v>
      </c>
      <c r="I316" s="5">
        <v>0.2</v>
      </c>
      <c r="J316" s="5">
        <v>0.2</v>
      </c>
      <c r="K316" s="5">
        <v>0.2</v>
      </c>
    </row>
    <row r="317" spans="1:11" ht="18.75" x14ac:dyDescent="0.2">
      <c r="A317" s="3" t="s">
        <v>234</v>
      </c>
      <c r="B317" s="4"/>
      <c r="C317" s="5"/>
      <c r="D317" s="5"/>
      <c r="E317" s="5"/>
      <c r="F317" s="5"/>
      <c r="G317" s="5"/>
      <c r="H317" s="5"/>
      <c r="I317" s="5"/>
      <c r="J317" s="5"/>
      <c r="K317" s="5"/>
    </row>
    <row r="318" spans="1:11" ht="37.5" x14ac:dyDescent="0.2">
      <c r="A318" s="7" t="s">
        <v>235</v>
      </c>
      <c r="B318" s="10" t="s">
        <v>54</v>
      </c>
      <c r="C318" s="34">
        <v>8.3000000000000007</v>
      </c>
      <c r="D318" s="5"/>
      <c r="E318" s="5">
        <v>0.05</v>
      </c>
      <c r="F318" s="34">
        <v>0.06</v>
      </c>
      <c r="G318" s="5">
        <v>0.06</v>
      </c>
      <c r="H318" s="34">
        <v>0.06</v>
      </c>
      <c r="I318" s="5">
        <v>0.06</v>
      </c>
      <c r="J318" s="34">
        <v>0.06</v>
      </c>
      <c r="K318" s="5">
        <v>0.06</v>
      </c>
    </row>
    <row r="319" spans="1:11" ht="56.25" x14ac:dyDescent="0.2">
      <c r="A319" s="13" t="s">
        <v>236</v>
      </c>
      <c r="B319" s="10" t="s">
        <v>54</v>
      </c>
      <c r="C319" s="5"/>
      <c r="D319" s="5"/>
      <c r="E319" s="5"/>
      <c r="F319" s="5"/>
      <c r="G319" s="5"/>
      <c r="H319" s="5"/>
      <c r="I319" s="5"/>
      <c r="J319" s="5"/>
      <c r="K319" s="5"/>
    </row>
    <row r="320" spans="1:11" ht="27" customHeight="1" x14ac:dyDescent="0.2">
      <c r="A320" s="7" t="s">
        <v>237</v>
      </c>
      <c r="B320" s="10" t="s">
        <v>54</v>
      </c>
      <c r="C320" s="5"/>
      <c r="D320" s="5"/>
      <c r="E320" s="5"/>
      <c r="F320" s="5"/>
      <c r="G320" s="5"/>
      <c r="H320" s="5"/>
      <c r="I320" s="5"/>
      <c r="J320" s="5"/>
      <c r="K320" s="5"/>
    </row>
    <row r="321" spans="1:11" ht="18.75" x14ac:dyDescent="0.2">
      <c r="A321" s="6" t="s">
        <v>161</v>
      </c>
      <c r="B321" s="4"/>
      <c r="C321" s="5"/>
      <c r="D321" s="5"/>
      <c r="E321" s="5"/>
      <c r="F321" s="5"/>
      <c r="G321" s="5"/>
      <c r="H321" s="5"/>
      <c r="I321" s="5"/>
      <c r="J321" s="5"/>
      <c r="K321" s="5"/>
    </row>
    <row r="322" spans="1:11" ht="18.75" x14ac:dyDescent="0.2">
      <c r="A322" s="6" t="s">
        <v>162</v>
      </c>
      <c r="B322" s="4" t="s">
        <v>20</v>
      </c>
      <c r="C322" s="5"/>
      <c r="D322" s="5"/>
      <c r="E322" s="5"/>
      <c r="F322" s="5"/>
      <c r="G322" s="5"/>
      <c r="H322" s="5"/>
      <c r="I322" s="5"/>
      <c r="J322" s="5"/>
      <c r="K322" s="5"/>
    </row>
    <row r="323" spans="1:11" ht="33" customHeight="1" x14ac:dyDescent="0.2">
      <c r="A323" s="6" t="s">
        <v>238</v>
      </c>
      <c r="B323" s="4" t="s">
        <v>20</v>
      </c>
      <c r="C323" s="5"/>
      <c r="D323" s="5"/>
      <c r="E323" s="5"/>
      <c r="F323" s="5"/>
      <c r="G323" s="5"/>
      <c r="H323" s="5"/>
      <c r="I323" s="5"/>
      <c r="J323" s="5"/>
      <c r="K323" s="5"/>
    </row>
    <row r="324" spans="1:11" ht="18.75" x14ac:dyDescent="0.2">
      <c r="A324" s="6" t="s">
        <v>239</v>
      </c>
      <c r="B324" s="4" t="s">
        <v>20</v>
      </c>
      <c r="C324" s="5"/>
      <c r="D324" s="5"/>
      <c r="E324" s="5"/>
      <c r="F324" s="5"/>
      <c r="G324" s="5"/>
      <c r="H324" s="5"/>
      <c r="I324" s="5"/>
      <c r="J324" s="5"/>
      <c r="K324" s="5"/>
    </row>
    <row r="325" spans="1:11" ht="24" customHeight="1" x14ac:dyDescent="0.2">
      <c r="A325" s="7" t="s">
        <v>244</v>
      </c>
      <c r="B325" s="10" t="s">
        <v>245</v>
      </c>
      <c r="C325" s="44">
        <v>1</v>
      </c>
      <c r="D325" s="44">
        <v>1</v>
      </c>
      <c r="E325" s="44">
        <v>1</v>
      </c>
      <c r="F325" s="44">
        <v>1</v>
      </c>
      <c r="G325" s="44">
        <v>1</v>
      </c>
      <c r="H325" s="44">
        <v>1</v>
      </c>
      <c r="I325" s="44">
        <v>1</v>
      </c>
      <c r="J325" s="44">
        <v>1</v>
      </c>
      <c r="K325" s="44">
        <v>1</v>
      </c>
    </row>
    <row r="326" spans="1:11" ht="37.5" x14ac:dyDescent="0.2">
      <c r="A326" s="7" t="s">
        <v>246</v>
      </c>
      <c r="B326" s="10" t="s">
        <v>43</v>
      </c>
      <c r="C326" s="20">
        <v>1.1000000000000001</v>
      </c>
      <c r="D326" s="20">
        <v>1.6</v>
      </c>
      <c r="E326" s="20">
        <v>1.5</v>
      </c>
      <c r="F326" s="20">
        <v>1.5</v>
      </c>
      <c r="G326" s="20">
        <v>1.5</v>
      </c>
      <c r="H326" s="20">
        <v>1.5</v>
      </c>
      <c r="I326" s="20">
        <v>1.5</v>
      </c>
      <c r="J326" s="20">
        <v>1.5</v>
      </c>
      <c r="K326" s="20">
        <v>1.5</v>
      </c>
    </row>
    <row r="327" spans="1:11" ht="18.75" x14ac:dyDescent="0.2">
      <c r="A327" s="7" t="s">
        <v>247</v>
      </c>
      <c r="B327" s="4" t="s">
        <v>248</v>
      </c>
      <c r="C327" s="45">
        <v>1.1000000000000001</v>
      </c>
      <c r="D327" s="45">
        <v>1.2</v>
      </c>
      <c r="E327" s="20">
        <v>1.1000000000000001</v>
      </c>
      <c r="F327" s="20">
        <v>1</v>
      </c>
      <c r="G327" s="20">
        <v>1</v>
      </c>
      <c r="H327" s="20">
        <v>1</v>
      </c>
      <c r="I327" s="20">
        <v>1</v>
      </c>
      <c r="J327" s="5">
        <v>1</v>
      </c>
      <c r="K327" s="5">
        <v>1</v>
      </c>
    </row>
    <row r="328" spans="1:11" ht="18.75" x14ac:dyDescent="0.2">
      <c r="A328" s="7" t="s">
        <v>249</v>
      </c>
      <c r="B328" s="10" t="s">
        <v>250</v>
      </c>
      <c r="C328" s="20"/>
      <c r="D328" s="20"/>
      <c r="E328" s="20"/>
      <c r="F328" s="20"/>
      <c r="G328" s="20"/>
      <c r="H328" s="20"/>
      <c r="I328" s="20"/>
      <c r="J328" s="5"/>
      <c r="K328" s="5"/>
    </row>
  </sheetData>
  <mergeCells count="8">
    <mergeCell ref="A2:K2"/>
    <mergeCell ref="A3:K3"/>
    <mergeCell ref="A4:K4"/>
    <mergeCell ref="A7:A9"/>
    <mergeCell ref="B7:B9"/>
    <mergeCell ref="D8:D9"/>
    <mergeCell ref="E8:E9"/>
    <mergeCell ref="C8:C9"/>
  </mergeCells>
  <phoneticPr fontId="7" type="noConversion"/>
  <pageMargins left="0.39370078740157483" right="0.39370078740157483" top="0.78740157480314965" bottom="0.39370078740157483" header="0" footer="0"/>
  <pageSetup paperSize="9" scale="57" fitToHeight="0" orientation="landscape" useFirstPageNumber="1" r:id="rId1"/>
  <headerFooter alignWithMargins="0">
    <oddHeader>&amp;C1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lpavel</cp:lastModifiedBy>
  <cp:lastPrinted>2015-11-20T11:14:34Z</cp:lastPrinted>
  <dcterms:created xsi:type="dcterms:W3CDTF">2013-05-25T16:45:04Z</dcterms:created>
  <dcterms:modified xsi:type="dcterms:W3CDTF">2015-12-07T08:37:05Z</dcterms:modified>
</cp:coreProperties>
</file>